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turogm/Library/CloudStorage/Dropbox/Docencia/Materiales empleados en Recursos RUA/Convocatoria 2023-II/Hojas de cálculo &amp; PDF/"/>
    </mc:Choice>
  </mc:AlternateContent>
  <xr:revisionPtr revIDLastSave="0" documentId="13_ncr:1_{83DA6B10-7251-5242-AC38-55CAFD6CC33E}" xr6:coauthVersionLast="47" xr6:coauthVersionMax="47" xr10:uidLastSave="{00000000-0000-0000-0000-000000000000}"/>
  <bookViews>
    <workbookView xWindow="0" yWindow="520" windowWidth="25600" windowHeight="27320" xr2:uid="{BBB64F12-F904-B646-820C-D698AA2D3B73}"/>
  </bookViews>
  <sheets>
    <sheet name="VMC" sheetId="1" r:id="rId1"/>
  </sheets>
  <definedNames>
    <definedName name="_xlnm.Print_Area" localSheetId="0">VMC!$A$1:$S$127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0" i="1" l="1"/>
  <c r="F40" i="1"/>
  <c r="F41" i="1"/>
  <c r="F42" i="1"/>
  <c r="F43" i="1"/>
  <c r="F44" i="1"/>
  <c r="F45" i="1"/>
  <c r="F46" i="1"/>
  <c r="F47" i="1"/>
  <c r="F48" i="1"/>
  <c r="F49" i="1"/>
  <c r="F65" i="1"/>
  <c r="F66" i="1"/>
  <c r="F67" i="1"/>
  <c r="F68" i="1"/>
  <c r="F69" i="1"/>
  <c r="F70" i="1"/>
  <c r="F71" i="1"/>
  <c r="F72" i="1"/>
  <c r="F73" i="1"/>
  <c r="F74" i="1"/>
  <c r="F75" i="1"/>
  <c r="F76" i="1"/>
  <c r="G41" i="1" l="1"/>
  <c r="G42" i="1"/>
  <c r="G43" i="1"/>
  <c r="G44" i="1"/>
  <c r="G45" i="1"/>
  <c r="G46" i="1"/>
  <c r="G47" i="1"/>
  <c r="G48" i="1"/>
  <c r="G49" i="1"/>
  <c r="G65" i="1"/>
  <c r="G66" i="1"/>
  <c r="G67" i="1"/>
  <c r="G68" i="1"/>
  <c r="G69" i="1"/>
  <c r="G70" i="1"/>
  <c r="G71" i="1"/>
  <c r="G72" i="1"/>
  <c r="G73" i="1"/>
  <c r="G74" i="1"/>
  <c r="G75" i="1"/>
  <c r="G76" i="1"/>
  <c r="A17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P40" i="1" l="1"/>
  <c r="P41" i="1"/>
  <c r="G62" i="1" l="1"/>
  <c r="F62" i="1"/>
  <c r="G57" i="1"/>
  <c r="F57" i="1"/>
  <c r="G61" i="1"/>
  <c r="F61" i="1"/>
  <c r="G51" i="1"/>
  <c r="F51" i="1"/>
  <c r="G64" i="1"/>
  <c r="F64" i="1"/>
  <c r="G59" i="1"/>
  <c r="F59" i="1"/>
  <c r="G53" i="1"/>
  <c r="F53" i="1"/>
  <c r="G58" i="1"/>
  <c r="F58" i="1"/>
  <c r="G55" i="1"/>
  <c r="F55" i="1"/>
  <c r="G50" i="1"/>
  <c r="F50" i="1"/>
  <c r="G63" i="1"/>
  <c r="F63" i="1"/>
  <c r="G54" i="1"/>
  <c r="F54" i="1"/>
  <c r="G52" i="1"/>
  <c r="F52" i="1"/>
  <c r="G60" i="1"/>
  <c r="F60" i="1"/>
  <c r="G56" i="1"/>
  <c r="F56" i="1"/>
  <c r="A35" i="1" l="1"/>
</calcChain>
</file>

<file path=xl/sharedStrings.xml><?xml version="1.0" encoding="utf-8"?>
<sst xmlns="http://schemas.openxmlformats.org/spreadsheetml/2006/main" count="42" uniqueCount="41">
  <si>
    <t>α</t>
  </si>
  <si>
    <t>b</t>
  </si>
  <si>
    <t>m</t>
  </si>
  <si>
    <t>Nombre</t>
  </si>
  <si>
    <r>
      <t>T</t>
    </r>
    <r>
      <rPr>
        <vertAlign val="subscript"/>
        <sz val="12"/>
        <color theme="1"/>
        <rFont val="Calibri (Cuerpo)"/>
      </rPr>
      <t>adquisición</t>
    </r>
    <r>
      <rPr>
        <sz val="12"/>
        <color theme="1"/>
        <rFont val="Calibri"/>
        <family val="2"/>
        <scheme val="minor"/>
      </rPr>
      <t xml:space="preserve"> [°C]</t>
    </r>
  </si>
  <si>
    <t>← Indique la temperatura de análisis</t>
  </si>
  <si>
    <t>Modelo</t>
  </si>
  <si>
    <t>← Indique el modelo del equipo empleado.</t>
  </si>
  <si>
    <t>Dr. Arturo de Jesús García Mendoza, MC. Jorge Ruvalcaba Juárez</t>
  </si>
  <si>
    <t>∆E vs. ER [mV]</t>
  </si>
  <si>
    <t>i [A] x 10⁷ @ τ=10 s</t>
  </si>
  <si>
    <t>pe</t>
  </si>
  <si>
    <t>φ₀</t>
  </si>
  <si>
    <t>φ₁</t>
  </si>
  <si>
    <t>ET</t>
  </si>
  <si>
    <t>ER</t>
  </si>
  <si>
    <t>EA</t>
  </si>
  <si>
    <r>
      <t>i</t>
    </r>
    <r>
      <rPr>
        <vertAlign val="subscript"/>
        <sz val="12"/>
        <color theme="1"/>
        <rFont val="Calibri (Cuerpo)"/>
      </rPr>
      <t>d Ox</t>
    </r>
    <r>
      <rPr>
        <sz val="12"/>
        <color theme="1"/>
        <rFont val="Calibri"/>
        <family val="2"/>
        <scheme val="minor"/>
      </rPr>
      <t xml:space="preserve"> [A]</t>
    </r>
  </si>
  <si>
    <r>
      <t>i</t>
    </r>
    <r>
      <rPr>
        <vertAlign val="subscript"/>
        <sz val="12"/>
        <color theme="1"/>
        <rFont val="Calibri (Cuerpo)"/>
      </rPr>
      <t>d Red</t>
    </r>
    <r>
      <rPr>
        <sz val="12"/>
        <color theme="1"/>
        <rFont val="Calibri"/>
        <family val="2"/>
        <scheme val="minor"/>
      </rPr>
      <t xml:space="preserve"> [A]</t>
    </r>
  </si>
  <si>
    <t>m teórica</t>
  </si>
  <si>
    <t>≤ ∆E [V] ≤</t>
  </si>
  <si>
    <t>pKᵣ(Red/Ox)</t>
  </si>
  <si>
    <t>← Indique el tipo de electrodo de trabajo empleado</t>
  </si>
  <si>
    <t>← Indique el tipo de electrodo auxiliar empleado</t>
  </si>
  <si>
    <t>← Indique el tipo de electrodo de referencia empleado</t>
  </si>
  <si>
    <t>← Indique corriente de difusión límite observada para el reductor.</t>
  </si>
  <si>
    <t>← Indique corriente de difusión límite observada para el oxidante.</t>
  </si>
  <si>
    <t>← Calcule el valor de los estadísticos m y b asociados a la zona de transferencia de carga de acuerdo al ajuste de  Cottell - Heyrovský.</t>
  </si>
  <si>
    <t>← Calcule el número de electrones aparentemente intercambiados</t>
  </si>
  <si>
    <t>← Exprese el cologaritmo de la constante de disociación redox</t>
  </si>
  <si>
    <t>↓ Complete la siguiente tabla, colocando el valor del potencial impuesto en cada cronoamperograma y la corriente de electrólisis @ τ=10 s, así como el ajuste de Cottell - Heyrovský.</t>
  </si>
  <si>
    <r>
      <t>Tratamiento experimental para la construcción de un voltamperograma de muestreo cronoamperométrico, VMC,  y evaluación del E</t>
    </r>
    <r>
      <rPr>
        <vertAlign val="subscript"/>
        <sz val="12"/>
        <color theme="1"/>
        <rFont val="Calibri (Cuerpo)"/>
      </rPr>
      <t>½</t>
    </r>
    <r>
      <rPr>
        <sz val="12"/>
        <color theme="1"/>
        <rFont val="Calibri"/>
        <family val="2"/>
        <scheme val="minor"/>
      </rPr>
      <t xml:space="preserve"> del par redox [FeMeOH]</t>
    </r>
    <r>
      <rPr>
        <vertAlign val="superscript"/>
        <sz val="12"/>
        <color theme="1"/>
        <rFont val="Calibri (Cuerpo)"/>
      </rPr>
      <t>+</t>
    </r>
    <r>
      <rPr>
        <sz val="12"/>
        <color theme="1"/>
        <rFont val="Calibri"/>
        <family val="2"/>
        <scheme val="minor"/>
      </rPr>
      <t>/FeMeOH.</t>
    </r>
  </si>
  <si>
    <t>Crono
amperogra</t>
  </si>
  <si>
    <r>
      <t>ln [i(τ)-i</t>
    </r>
    <r>
      <rPr>
        <vertAlign val="subscript"/>
        <sz val="12"/>
        <color theme="1"/>
        <rFont val="Calibri (Cuerpo)"/>
      </rPr>
      <t>d Ox</t>
    </r>
    <r>
      <rPr>
        <sz val="12"/>
        <color theme="1"/>
        <rFont val="Calibri"/>
        <family val="2"/>
        <scheme val="minor"/>
      </rPr>
      <t>]/
[i</t>
    </r>
    <r>
      <rPr>
        <vertAlign val="subscript"/>
        <sz val="12"/>
        <color theme="1"/>
        <rFont val="Calibri (Cuerpo)"/>
      </rPr>
      <t>d Red</t>
    </r>
    <r>
      <rPr>
        <sz val="12"/>
        <color theme="1"/>
        <rFont val="Calibri"/>
        <family val="2"/>
        <scheme val="minor"/>
      </rPr>
      <t xml:space="preserve"> - i(τ)]</t>
    </r>
  </si>
  <si>
    <r>
      <t>ln [i(τ)-i</t>
    </r>
    <r>
      <rPr>
        <vertAlign val="subscript"/>
        <sz val="9"/>
        <color theme="1"/>
        <rFont val="Calibri (Cuerpo)"/>
      </rPr>
      <t>d Ox</t>
    </r>
    <r>
      <rPr>
        <sz val="9"/>
        <color theme="1"/>
        <rFont val="Calibri"/>
        <family val="2"/>
        <scheme val="minor"/>
      </rPr>
      <t>]/
[i</t>
    </r>
    <r>
      <rPr>
        <vertAlign val="subscript"/>
        <sz val="9"/>
        <color theme="1"/>
        <rFont val="Calibri (Cuerpo)"/>
      </rPr>
      <t>d Red</t>
    </r>
    <r>
      <rPr>
        <sz val="9"/>
        <color theme="1"/>
        <rFont val="Calibri"/>
        <family val="2"/>
        <scheme val="minor"/>
      </rPr>
      <t xml:space="preserve"> - i(τ)] para gráfica</t>
    </r>
  </si>
  <si>
    <r>
      <t>ln [i(τ)-i</t>
    </r>
    <r>
      <rPr>
        <vertAlign val="subscript"/>
        <sz val="9"/>
        <color theme="1"/>
        <rFont val="Calibri (Cuerpo)"/>
      </rPr>
      <t>d Ox</t>
    </r>
    <r>
      <rPr>
        <sz val="9"/>
        <color theme="1"/>
        <rFont val="Calibri"/>
        <family val="2"/>
        <scheme val="minor"/>
      </rPr>
      <t>]/
[i</t>
    </r>
    <r>
      <rPr>
        <vertAlign val="subscript"/>
        <sz val="9"/>
        <color theme="1"/>
        <rFont val="Calibri (Cuerpo)"/>
      </rPr>
      <t>d Red</t>
    </r>
    <r>
      <rPr>
        <sz val="9"/>
        <color theme="1"/>
        <rFont val="Calibri"/>
        <family val="2"/>
        <scheme val="minor"/>
      </rPr>
      <t xml:space="preserve"> - i(τ)] para cálculo de m y b</t>
    </r>
  </si>
  <si>
    <t>i [A] @ 
τ=10 s</t>
  </si>
  <si>
    <t>E⁰(Ox/Red) [V]</t>
  </si>
  <si>
    <t>← Calcule el valor del producto RTln(10)/F y multiplíquelo x1000</t>
  </si>
  <si>
    <r>
      <rPr>
        <b/>
        <sz val="12"/>
        <color rgb="FF3F3F76"/>
        <rFont val="Calibri"/>
        <family val="2"/>
        <scheme val="minor"/>
      </rPr>
      <t>Referencias.</t>
    </r>
    <r>
      <rPr>
        <sz val="12"/>
        <color rgb="FF3F3F76"/>
        <rFont val="Calibri"/>
        <family val="2"/>
        <scheme val="minor"/>
      </rPr>
      <t xml:space="preserve">
• Bard, A. J. &amp; Faulkner, L. R. (2000). </t>
    </r>
    <r>
      <rPr>
        <i/>
        <sz val="12"/>
        <color rgb="FF3F3F76"/>
        <rFont val="Calibri"/>
        <family val="2"/>
        <scheme val="minor"/>
      </rPr>
      <t>Electrochemical Methods</t>
    </r>
    <r>
      <rPr>
        <sz val="12"/>
        <color rgb="FF3F3F76"/>
        <rFont val="Calibri"/>
        <family val="2"/>
        <scheme val="minor"/>
      </rPr>
      <t xml:space="preserve">. Wiley.
• Bond, A. M., Compton, R. G., Fiedler, D. A., Inzelt, G., Kahlert, H., Komorsky-Lovrič, š., Lohse, H., Lovrič, M., Marken, F., Neudeck, A., Retter, U., Scholz, F. &amp; Stojek, Z. (2009). </t>
    </r>
    <r>
      <rPr>
        <i/>
        <sz val="12"/>
        <color rgb="FF3F3F76"/>
        <rFont val="Calibri"/>
        <family val="2"/>
        <scheme val="minor"/>
      </rPr>
      <t>Electroanalytical Methods</t>
    </r>
    <r>
      <rPr>
        <sz val="12"/>
        <color rgb="FF3F3F76"/>
        <rFont val="Calibri"/>
        <family val="2"/>
        <scheme val="minor"/>
      </rPr>
      <t xml:space="preserve"> (F. Scholz, Ed.; 2nd edition). Springer.
• Kissinger, P. T. &amp; Heineman, W. R. (2005). Cyclic voltammetry. </t>
    </r>
    <r>
      <rPr>
        <i/>
        <sz val="12"/>
        <color rgb="FF3F3F76"/>
        <rFont val="Calibri"/>
        <family val="2"/>
        <scheme val="minor"/>
      </rPr>
      <t>Journal of Chemical Education</t>
    </r>
    <r>
      <rPr>
        <sz val="12"/>
        <color rgb="FF3F3F76"/>
        <rFont val="Calibri"/>
        <family val="2"/>
        <scheme val="minor"/>
      </rPr>
      <t xml:space="preserve">, 60(9), 702–706.
• Mabbott, G. A. (1983). An introduction to cyclic voltammetry. </t>
    </r>
    <r>
      <rPr>
        <i/>
        <sz val="12"/>
        <color rgb="FF3F3F76"/>
        <rFont val="Calibri"/>
        <family val="2"/>
        <scheme val="minor"/>
      </rPr>
      <t>Journal of Chemical Education</t>
    </r>
    <r>
      <rPr>
        <sz val="12"/>
        <color rgb="FF3F3F76"/>
        <rFont val="Calibri"/>
        <family val="2"/>
        <scheme val="minor"/>
      </rPr>
      <t xml:space="preserve">, 60(9), 697–702.
• Pingarrón-Carrazón, J. M. &amp; Sánchez-Batanero, P. (2003). </t>
    </r>
    <r>
      <rPr>
        <i/>
        <sz val="12"/>
        <color rgb="FF3F3F76"/>
        <rFont val="Calibri"/>
        <family val="2"/>
        <scheme val="minor"/>
      </rPr>
      <t>Química Electroanalítica</t>
    </r>
    <r>
      <rPr>
        <sz val="12"/>
        <color rgb="FF3F3F76"/>
        <rFont val="Calibri"/>
        <family val="2"/>
        <scheme val="minor"/>
      </rPr>
      <t xml:space="preserve">. Síntesis.
• Wang, J. (2000). </t>
    </r>
    <r>
      <rPr>
        <i/>
        <sz val="12"/>
        <color rgb="FF3F3F76"/>
        <rFont val="Calibri"/>
        <family val="2"/>
        <scheme val="minor"/>
      </rPr>
      <t>Analytical electrochemistry</t>
    </r>
    <r>
      <rPr>
        <sz val="12"/>
        <color rgb="FF3F3F76"/>
        <rFont val="Calibri"/>
        <family val="2"/>
        <scheme val="minor"/>
      </rPr>
      <t xml:space="preserve"> (Second Edition). Wiley-VCH.
• Zoski, C. G. (2006). </t>
    </r>
    <r>
      <rPr>
        <i/>
        <sz val="12"/>
        <color rgb="FF3F3F76"/>
        <rFont val="Calibri"/>
        <family val="2"/>
        <scheme val="minor"/>
      </rPr>
      <t>Handbook of Electrochemistry</t>
    </r>
    <r>
      <rPr>
        <sz val="12"/>
        <color rgb="FF3F3F76"/>
        <rFont val="Calibri"/>
        <family val="2"/>
        <scheme val="minor"/>
      </rPr>
      <t xml:space="preserve"> (C. G. Zoski, Ed.).</t>
    </r>
  </si>
  <si>
    <t>TEMA: Cronoamperometría. Hoja de cálculo para Ajuste de Cottell - Heyrovský.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</si>
</sst>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"/>
    <numFmt numFmtId="166" formatCode="0.0E+00"/>
    <numFmt numFmtId="167" formatCode="0.0%"/>
    <numFmt numFmtId="168" formatCode="0.000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vertAlign val="subscript"/>
      <sz val="12"/>
      <color theme="1"/>
      <name val="Calibri (Cuerpo)"/>
    </font>
    <font>
      <sz val="12"/>
      <color theme="0" tint="-0.499984740745262"/>
      <name val="Calibri (Cuerpo)"/>
    </font>
    <font>
      <sz val="11"/>
      <color theme="0"/>
      <name val="Calibri"/>
      <family val="2"/>
      <scheme val="minor"/>
    </font>
    <font>
      <vertAlign val="superscript"/>
      <sz val="12"/>
      <color theme="1"/>
      <name val="Calibri (Cuerpo)"/>
    </font>
    <font>
      <sz val="8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bscript"/>
      <sz val="9"/>
      <color theme="1"/>
      <name val="Calibri (Cuerpo)"/>
    </font>
    <font>
      <b/>
      <sz val="12"/>
      <color rgb="FF3F3F76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rgb="FF3F3F7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499984740745262"/>
      </top>
      <bottom/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2" borderId="0" applyNumberFormat="0" applyBorder="0" applyAlignment="0" applyProtection="0"/>
    <xf numFmtId="0" fontId="5" fillId="3" borderId="2" applyNumberFormat="0" applyAlignment="0" applyProtection="0"/>
    <xf numFmtId="0" fontId="1" fillId="4" borderId="3" applyNumberFormat="0" applyFont="0" applyAlignment="0" applyProtection="0"/>
    <xf numFmtId="0" fontId="15" fillId="5" borderId="0" applyNumberFormat="0" applyBorder="0" applyAlignment="0" applyProtection="0"/>
    <xf numFmtId="0" fontId="8" fillId="0" borderId="0"/>
    <xf numFmtId="0" fontId="18" fillId="7" borderId="2" applyNumberFormat="0" applyAlignment="0" applyProtection="0"/>
  </cellStyleXfs>
  <cellXfs count="63">
    <xf numFmtId="0" fontId="0" fillId="0" borderId="0" xfId="0"/>
    <xf numFmtId="0" fontId="9" fillId="0" borderId="0" xfId="8" applyFont="1"/>
    <xf numFmtId="164" fontId="9" fillId="0" borderId="0" xfId="8" applyNumberFormat="1" applyFont="1" applyAlignment="1">
      <alignment horizontal="right" vertical="center"/>
    </xf>
    <xf numFmtId="2" fontId="10" fillId="0" borderId="0" xfId="0" applyNumberFormat="1" applyFont="1" applyAlignment="1">
      <alignment horizontal="center" vertical="center"/>
    </xf>
    <xf numFmtId="2" fontId="11" fillId="0" borderId="0" xfId="8" applyNumberFormat="1" applyFont="1" applyAlignment="1">
      <alignment horizontal="center" vertical="center"/>
    </xf>
    <xf numFmtId="2" fontId="12" fillId="0" borderId="0" xfId="8" applyNumberFormat="1" applyFont="1" applyAlignment="1">
      <alignment horizontal="center" vertical="center"/>
    </xf>
    <xf numFmtId="2" fontId="12" fillId="0" borderId="0" xfId="8" applyNumberFormat="1" applyFont="1" applyAlignment="1">
      <alignment horizontal="right" vertical="center"/>
    </xf>
    <xf numFmtId="11" fontId="12" fillId="0" borderId="0" xfId="8" applyNumberFormat="1" applyFont="1" applyAlignment="1">
      <alignment horizontal="center" vertical="center"/>
    </xf>
    <xf numFmtId="0" fontId="0" fillId="6" borderId="0" xfId="0" applyFill="1"/>
    <xf numFmtId="11" fontId="11" fillId="0" borderId="0" xfId="8" applyNumberFormat="1" applyFont="1" applyAlignment="1">
      <alignment horizontal="center" vertical="center"/>
    </xf>
    <xf numFmtId="166" fontId="12" fillId="0" borderId="0" xfId="8" applyNumberFormat="1" applyFont="1" applyAlignment="1">
      <alignment horizontal="center" vertical="center"/>
    </xf>
    <xf numFmtId="1" fontId="12" fillId="0" borderId="0" xfId="8" applyNumberFormat="1" applyFont="1" applyAlignment="1">
      <alignment horizontal="center" vertical="center"/>
    </xf>
    <xf numFmtId="165" fontId="12" fillId="0" borderId="0" xfId="8" applyNumberFormat="1" applyFont="1" applyAlignment="1">
      <alignment horizontal="center" vertical="center"/>
    </xf>
    <xf numFmtId="164" fontId="0" fillId="0" borderId="0" xfId="0" applyNumberFormat="1"/>
    <xf numFmtId="167" fontId="10" fillId="0" borderId="0" xfId="1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2" fontId="9" fillId="0" borderId="0" xfId="8" applyNumberFormat="1" applyFont="1"/>
    <xf numFmtId="11" fontId="10" fillId="0" borderId="0" xfId="0" applyNumberFormat="1" applyFont="1" applyAlignment="1">
      <alignment horizontal="center" vertical="center"/>
    </xf>
    <xf numFmtId="11" fontId="7" fillId="0" borderId="0" xfId="8" applyNumberFormat="1" applyFont="1" applyAlignment="1">
      <alignment horizontal="center" vertical="center"/>
    </xf>
    <xf numFmtId="11" fontId="14" fillId="0" borderId="0" xfId="8" applyNumberFormat="1" applyFont="1" applyAlignment="1">
      <alignment horizontal="center" vertical="center"/>
    </xf>
    <xf numFmtId="0" fontId="6" fillId="0" borderId="0" xfId="7" applyFont="1" applyFill="1" applyBorder="1" applyAlignment="1">
      <alignment horizontal="center" vertical="center"/>
    </xf>
    <xf numFmtId="0" fontId="6" fillId="0" borderId="0" xfId="7" applyFont="1" applyFill="1" applyBorder="1" applyAlignment="1">
      <alignment horizontal="center" vertical="center" wrapText="1"/>
    </xf>
    <xf numFmtId="0" fontId="1" fillId="0" borderId="0" xfId="0" applyFont="1"/>
    <xf numFmtId="0" fontId="12" fillId="0" borderId="0" xfId="8" applyFont="1"/>
    <xf numFmtId="165" fontId="0" fillId="0" borderId="0" xfId="0" applyNumberFormat="1"/>
    <xf numFmtId="0" fontId="3" fillId="0" borderId="1" xfId="3"/>
    <xf numFmtId="0" fontId="2" fillId="0" borderId="0" xfId="2"/>
    <xf numFmtId="165" fontId="5" fillId="3" borderId="2" xfId="5" applyNumberFormat="1"/>
    <xf numFmtId="164" fontId="5" fillId="3" borderId="2" xfId="5" applyNumberFormat="1"/>
    <xf numFmtId="1" fontId="0" fillId="0" borderId="0" xfId="0" applyNumberFormat="1" applyAlignment="1">
      <alignment horizontal="center" vertical="center"/>
    </xf>
    <xf numFmtId="165" fontId="5" fillId="3" borderId="2" xfId="5" applyNumberFormat="1" applyAlignment="1">
      <alignment horizontal="right"/>
    </xf>
    <xf numFmtId="11" fontId="5" fillId="3" borderId="2" xfId="5" applyNumberFormat="1"/>
    <xf numFmtId="2" fontId="5" fillId="3" borderId="2" xfId="5" applyNumberFormat="1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2" fontId="18" fillId="7" borderId="2" xfId="9" applyNumberFormat="1"/>
    <xf numFmtId="168" fontId="18" fillId="7" borderId="2" xfId="9" applyNumberFormat="1"/>
    <xf numFmtId="0" fontId="19" fillId="6" borderId="0" xfId="0" applyFont="1" applyFill="1"/>
    <xf numFmtId="0" fontId="5" fillId="3" borderId="2" xfId="5"/>
    <xf numFmtId="11" fontId="23" fillId="0" borderId="0" xfId="0" applyNumberFormat="1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0" fontId="5" fillId="4" borderId="6" xfId="6" applyFont="1" applyBorder="1" applyAlignment="1">
      <alignment horizontal="center" wrapText="1"/>
    </xf>
    <xf numFmtId="0" fontId="5" fillId="4" borderId="5" xfId="6" applyFont="1" applyBorder="1" applyAlignment="1">
      <alignment horizontal="center" wrapText="1"/>
    </xf>
    <xf numFmtId="0" fontId="5" fillId="4" borderId="4" xfId="6" applyFont="1" applyBorder="1" applyAlignment="1">
      <alignment horizontal="center" wrapText="1"/>
    </xf>
    <xf numFmtId="165" fontId="5" fillId="4" borderId="3" xfId="6" applyNumberFormat="1" applyFont="1" applyAlignment="1">
      <alignment horizontal="center" wrapText="1"/>
    </xf>
    <xf numFmtId="165" fontId="5" fillId="4" borderId="3" xfId="6" applyNumberFormat="1" applyFont="1" applyAlignment="1">
      <alignment horizontal="center" vertical="center" wrapText="1"/>
    </xf>
    <xf numFmtId="2" fontId="5" fillId="4" borderId="3" xfId="6" applyNumberFormat="1" applyFont="1" applyAlignment="1">
      <alignment horizontal="left" vertical="center" wrapText="1"/>
    </xf>
    <xf numFmtId="165" fontId="5" fillId="4" borderId="8" xfId="6" applyNumberFormat="1" applyFont="1" applyBorder="1" applyAlignment="1">
      <alignment horizontal="center" vertical="center" wrapText="1"/>
    </xf>
    <xf numFmtId="165" fontId="5" fillId="4" borderId="9" xfId="6" applyNumberFormat="1" applyFont="1" applyBorder="1" applyAlignment="1">
      <alignment horizontal="center" vertical="center" wrapText="1"/>
    </xf>
    <xf numFmtId="165" fontId="5" fillId="4" borderId="10" xfId="6" applyNumberFormat="1" applyFont="1" applyBorder="1" applyAlignment="1">
      <alignment horizontal="center" vertical="center" wrapText="1"/>
    </xf>
    <xf numFmtId="165" fontId="5" fillId="4" borderId="11" xfId="6" applyNumberFormat="1" applyFont="1" applyBorder="1" applyAlignment="1">
      <alignment horizontal="center" vertical="center" wrapText="1"/>
    </xf>
    <xf numFmtId="165" fontId="5" fillId="4" borderId="12" xfId="6" applyNumberFormat="1" applyFont="1" applyBorder="1" applyAlignment="1">
      <alignment horizontal="center" vertical="center" wrapText="1"/>
    </xf>
    <xf numFmtId="165" fontId="5" fillId="4" borderId="13" xfId="6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2" borderId="0" xfId="4" applyAlignment="1">
      <alignment horizontal="center" wrapText="1"/>
    </xf>
    <xf numFmtId="165" fontId="5" fillId="4" borderId="6" xfId="6" applyNumberFormat="1" applyFont="1" applyBorder="1" applyAlignment="1">
      <alignment horizontal="center" vertical="center" wrapText="1"/>
    </xf>
    <xf numFmtId="165" fontId="5" fillId="4" borderId="5" xfId="6" applyNumberFormat="1" applyFont="1" applyBorder="1" applyAlignment="1">
      <alignment horizontal="center" vertical="center" wrapText="1"/>
    </xf>
    <xf numFmtId="165" fontId="5" fillId="4" borderId="4" xfId="6" applyNumberFormat="1" applyFont="1" applyBorder="1" applyAlignment="1">
      <alignment horizontal="center" vertical="center" wrapText="1"/>
    </xf>
    <xf numFmtId="0" fontId="12" fillId="4" borderId="6" xfId="6" applyFont="1" applyBorder="1" applyAlignment="1">
      <alignment horizontal="center" wrapText="1"/>
    </xf>
    <xf numFmtId="0" fontId="12" fillId="4" borderId="5" xfId="6" applyFont="1" applyBorder="1" applyAlignment="1">
      <alignment horizontal="center" wrapText="1"/>
    </xf>
    <xf numFmtId="0" fontId="12" fillId="4" borderId="4" xfId="6" applyFont="1" applyBorder="1" applyAlignment="1">
      <alignment horizontal="center" wrapText="1"/>
    </xf>
  </cellXfs>
  <cellStyles count="10">
    <cellStyle name="60% - Énfasis1" xfId="7" builtinId="32"/>
    <cellStyle name="Bueno" xfId="4" builtinId="26"/>
    <cellStyle name="Cálculo" xfId="9" builtinId="22"/>
    <cellStyle name="Entrada" xfId="5" builtinId="20"/>
    <cellStyle name="Normal" xfId="0" builtinId="0"/>
    <cellStyle name="Normal 2" xfId="8" xr:uid="{6B917D8E-AEDB-2640-9257-344CF6A6F03B}"/>
    <cellStyle name="Notas" xfId="6" builtinId="10"/>
    <cellStyle name="Porcentaje" xfId="1" builtinId="5"/>
    <cellStyle name="Título" xfId="2" builtinId="15"/>
    <cellStyle name="Título 2" xfId="3" builtinId="17"/>
  </cellStyles>
  <dxfs count="12">
    <dxf>
      <font>
        <strike val="0"/>
        <outline val="0"/>
        <shadow val="0"/>
        <u val="none"/>
        <sz val="12"/>
        <color auto="1"/>
        <name val="Calibri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sz val="12"/>
        <color auto="1"/>
        <name val="Calibri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 tint="-0.499984740745262"/>
        <name val="Calibri"/>
        <family val="2"/>
        <scheme val="minor"/>
      </font>
      <numFmt numFmtId="165" formatCode="0.0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 tint="-0.499984740745262"/>
        <name val="Calibri"/>
        <family val="2"/>
        <scheme val="minor"/>
      </font>
      <numFmt numFmtId="165" formatCode="0.0000"/>
      <alignment horizontal="center" vertical="center" textRotation="0" wrapText="0" indent="0" justifyLastLine="0" shrinkToFit="0" readingOrder="0"/>
    </dxf>
    <dxf>
      <numFmt numFmtId="165" formatCode="0.0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 tint="-0.499984740745262"/>
        <name val="Calibri"/>
        <family val="2"/>
        <scheme val="minor"/>
      </font>
      <numFmt numFmtId="15" formatCode="0.00E+00"/>
      <alignment horizontal="center" vertical="center" textRotation="0" wrapText="0" indent="0" justifyLastLine="0" shrinkToFit="0" readingOrder="0"/>
    </dxf>
    <dxf>
      <numFmt numFmtId="165" formatCode="0.000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sz val="12"/>
        <name val="Calibri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sz val="12"/>
        <name val="Calibri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3F3F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800" b="1" i="0" strike="noStrike">
                <a:solidFill>
                  <a:srgbClr val="000000"/>
                </a:solidFill>
                <a:latin typeface="Arial"/>
                <a:cs typeface="Arial"/>
              </a:rPr>
              <a:t>Valores promedio de E como una función de log([Cl</a:t>
            </a:r>
            <a:r>
              <a:rPr lang="es-MX" sz="800" b="1" i="0" strike="noStrike" baseline="30000">
                <a:solidFill>
                  <a:srgbClr val="000000"/>
                </a:solidFill>
                <a:latin typeface="Arial"/>
                <a:cs typeface="Arial"/>
              </a:rPr>
              <a:t>-</a:t>
            </a:r>
            <a:r>
              <a:rPr lang="es-MX" sz="800" b="1" i="0" strike="noStrike">
                <a:solidFill>
                  <a:srgbClr val="000000"/>
                </a:solidFill>
                <a:latin typeface="Arial"/>
                <a:cs typeface="Arial"/>
              </a:rPr>
              <a:t>])  para las soluciones mesuradas y la muestra, utilizando NaNO</a:t>
            </a:r>
            <a:r>
              <a:rPr lang="es-MX" sz="800" b="1" i="0" strike="noStrike" baseline="-2500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es-MX" sz="800" b="1" i="0" strike="noStrike">
                <a:solidFill>
                  <a:srgbClr val="000000"/>
                </a:solidFill>
                <a:latin typeface="Arial"/>
                <a:cs typeface="Arial"/>
              </a:rPr>
              <a:t> 0.05 M como disolvente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Curva de calibración B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</c:trendlineLbl>
          </c:trendline>
          <c:errBars>
            <c:errDir val="y"/>
            <c:errBarType val="both"/>
            <c:errValType val="cust"/>
            <c:noEndCap val="1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strRef>
              <c:f>[2]S2!#REF!</c:f>
              <c:strCache>
                <c:ptCount val="1"/>
                <c:pt idx="0">
                  <c:v>#¡REF!</c:v>
                </c:pt>
              </c:strCache>
            </c:strRef>
          </c:xVal>
          <c:yVal>
            <c:numRef>
              <c:f>[2]S2!#REF!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EB-3742-B1EF-DA01B6B93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25157568"/>
        <c:axId val="-1425154720"/>
      </c:scatterChart>
      <c:valAx>
        <c:axId val="-14251575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MX" sz="8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log ([Cl</a:t>
                </a:r>
                <a:r>
                  <a:rPr lang="es-MX" sz="800" b="0" i="0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-</a:t>
                </a:r>
                <a:r>
                  <a:rPr lang="es-MX" sz="8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])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-1425154720"/>
        <c:crosses val="autoZero"/>
        <c:crossBetween val="midCat"/>
        <c:majorUnit val="0.5"/>
      </c:valAx>
      <c:valAx>
        <c:axId val="-142515472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MX" sz="800" b="0" i="0" strike="noStrike">
                    <a:solidFill>
                      <a:srgbClr val="000000"/>
                    </a:solidFill>
                    <a:latin typeface="Symbol"/>
                  </a:rPr>
                  <a:t>D</a:t>
                </a:r>
                <a:r>
                  <a:rPr lang="es-MX" sz="8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E (mV)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-142515756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gradFill rotWithShape="0">
      <a:gsLst>
        <a:gs pos="0">
          <a:srgbClr val="FFFF99"/>
        </a:gs>
        <a:gs pos="50000">
          <a:srgbClr val="FFFFFF"/>
        </a:gs>
        <a:gs pos="100000">
          <a:srgbClr val="FFFF99"/>
        </a:gs>
      </a:gsLst>
      <a:lin ang="5400000" scaled="1"/>
    </a:gra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" r="0.750000000000004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800" b="1" i="0" strike="noStrike">
                <a:solidFill>
                  <a:srgbClr val="000000"/>
                </a:solidFill>
                <a:latin typeface="Arial"/>
                <a:cs typeface="Arial"/>
              </a:rPr>
              <a:t>Valores de E como una función de log([x</a:t>
            </a:r>
            <a:r>
              <a:rPr lang="es-MX" sz="800" b="1" i="0" strike="noStrike" baseline="30000">
                <a:solidFill>
                  <a:srgbClr val="000000"/>
                </a:solidFill>
                <a:latin typeface="Arial"/>
                <a:cs typeface="Arial"/>
              </a:rPr>
              <a:t>-</a:t>
            </a:r>
            <a:r>
              <a:rPr lang="es-MX" sz="800" b="1" i="0" strike="noStrike">
                <a:solidFill>
                  <a:srgbClr val="000000"/>
                </a:solidFill>
                <a:latin typeface="Arial"/>
                <a:cs typeface="Arial"/>
              </a:rPr>
              <a:t>])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Curva de calibración A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3175">
                  <a:solidFill>
                    <a:srgbClr val="FF99CC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VMC!$J$77:$J$788</c:f>
                <c:numCache>
                  <c:formatCode>General</c:formatCode>
                  <c:ptCount val="712"/>
                </c:numCache>
              </c:numRef>
            </c:plus>
            <c:minus>
              <c:numRef>
                <c:f>VMC!$J$77:$J$788</c:f>
                <c:numCache>
                  <c:formatCode>General</c:formatCode>
                  <c:ptCount val="712"/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strRef>
              <c:f>[2]S2!#REF!</c:f>
              <c:strCache>
                <c:ptCount val="1"/>
                <c:pt idx="0">
                  <c:v>#¡REF!</c:v>
                </c:pt>
              </c:strCache>
            </c:strRef>
          </c:xVal>
          <c:yVal>
            <c:numRef>
              <c:f>[2]S2!#REF!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97-6D49-BAF2-F9B9816F0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25128000"/>
        <c:axId val="-1425124608"/>
      </c:scatterChart>
      <c:valAx>
        <c:axId val="-14251280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log ([x])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-1425124608"/>
        <c:crosses val="autoZero"/>
        <c:crossBetween val="midCat"/>
      </c:valAx>
      <c:valAx>
        <c:axId val="-142512460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MX" sz="800" b="0" i="0" strike="noStrike">
                    <a:solidFill>
                      <a:srgbClr val="000000"/>
                    </a:solidFill>
                    <a:latin typeface="Symbol"/>
                  </a:rPr>
                  <a:t>D</a:t>
                </a:r>
                <a:r>
                  <a:rPr lang="es-MX" sz="8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E (mV)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-142512800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FFFF99"/>
        </a:gs>
        <a:gs pos="50000">
          <a:srgbClr val="FFFFFF"/>
        </a:gs>
        <a:gs pos="100000">
          <a:srgbClr val="FFFF99"/>
        </a:gs>
      </a:gsLst>
      <a:lin ang="5400000" scaled="1"/>
    </a:gra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" r="0.750000000000004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800" b="1" i="0" strike="noStrike">
                <a:solidFill>
                  <a:srgbClr val="000000"/>
                </a:solidFill>
                <a:latin typeface="Arial"/>
                <a:cs typeface="Arial"/>
              </a:rPr>
              <a:t>Valores de E como una función de log([x</a:t>
            </a:r>
            <a:r>
              <a:rPr lang="es-MX" sz="800" b="1" i="0" strike="noStrike" baseline="30000">
                <a:solidFill>
                  <a:srgbClr val="000000"/>
                </a:solidFill>
                <a:latin typeface="Arial"/>
                <a:cs typeface="Arial"/>
              </a:rPr>
              <a:t>-</a:t>
            </a:r>
            <a:r>
              <a:rPr lang="es-MX" sz="800" b="1" i="0" strike="noStrike">
                <a:solidFill>
                  <a:srgbClr val="000000"/>
                </a:solidFill>
                <a:latin typeface="Arial"/>
                <a:cs typeface="Arial"/>
              </a:rPr>
              <a:t>])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Curva de calibración A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3175">
                  <a:solidFill>
                    <a:srgbClr val="FF99CC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VMC!$J$77:$J$788</c:f>
                <c:numCache>
                  <c:formatCode>General</c:formatCode>
                  <c:ptCount val="712"/>
                </c:numCache>
              </c:numRef>
            </c:plus>
            <c:minus>
              <c:numRef>
                <c:f>VMC!$J$77:$J$788</c:f>
                <c:numCache>
                  <c:formatCode>General</c:formatCode>
                  <c:ptCount val="712"/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strRef>
              <c:f>[2]S2!#REF!</c:f>
              <c:strCache>
                <c:ptCount val="1"/>
                <c:pt idx="0">
                  <c:v>#¡REF!</c:v>
                </c:pt>
              </c:strCache>
            </c:strRef>
          </c:xVal>
          <c:yVal>
            <c:numRef>
              <c:f>[2]S2!#REF!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C1-9C44-9A5E-05679AA01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25099776"/>
        <c:axId val="-1425096384"/>
      </c:scatterChart>
      <c:valAx>
        <c:axId val="-14250997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log ([x])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-1425096384"/>
        <c:crosses val="autoZero"/>
        <c:crossBetween val="midCat"/>
      </c:valAx>
      <c:valAx>
        <c:axId val="-142509638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MX" sz="800" b="0" i="0" strike="noStrike">
                    <a:solidFill>
                      <a:srgbClr val="000000"/>
                    </a:solidFill>
                    <a:latin typeface="Symbol"/>
                  </a:rPr>
                  <a:t>D</a:t>
                </a:r>
                <a:r>
                  <a:rPr lang="es-MX" sz="8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E (mV)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-142509977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FFFF99"/>
        </a:gs>
        <a:gs pos="50000">
          <a:srgbClr val="FFFFFF"/>
        </a:gs>
        <a:gs pos="100000">
          <a:srgbClr val="FFFF99"/>
        </a:gs>
      </a:gsLst>
      <a:lin ang="5400000" scaled="1"/>
    </a:gra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" r="0.750000000000004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3611111111111"/>
          <c:y val="4.0454722222222225E-2"/>
          <c:w val="0.8266"/>
          <c:h val="0.80238444444444457"/>
        </c:manualLayout>
      </c:layout>
      <c:scatterChart>
        <c:scatterStyle val="lineMarker"/>
        <c:varyColors val="0"/>
        <c:ser>
          <c:idx val="6"/>
          <c:order val="0"/>
          <c:tx>
            <c:v>Cottell - Heyrovský</c:v>
          </c:tx>
          <c:spPr>
            <a:ln w="19050">
              <a:noFill/>
            </a:ln>
          </c:spPr>
          <c:marker>
            <c:symbol val="circle"/>
            <c:size val="6"/>
            <c:spPr>
              <a:solidFill>
                <a:schemeClr val="accent6"/>
              </a:solidFill>
              <a:ln>
                <a:noFill/>
              </a:ln>
            </c:spPr>
          </c:marker>
          <c:trendline>
            <c:spPr>
              <a:ln w="19050">
                <a:prstDash val="sysDot"/>
              </a:ln>
            </c:spPr>
            <c:trendlineType val="linear"/>
            <c:dispRSqr val="1"/>
            <c:dispEq val="1"/>
            <c:trendlineLbl>
              <c:layout>
                <c:manualLayout>
                  <c:x val="-0.40638277777777776"/>
                  <c:y val="0.24510055555555554"/>
                </c:manualLayout>
              </c:layout>
              <c:numFmt formatCode="General" sourceLinked="0"/>
            </c:trendlineLbl>
          </c:trendline>
          <c:xVal>
            <c:numRef>
              <c:f>VMC!$F$40:$F$76</c:f>
              <c:numCache>
                <c:formatCode>0.0000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xVal>
          <c:yVal>
            <c:numRef>
              <c:f>VMC!$B$40:$B$76</c:f>
              <c:numCache>
                <c:formatCode>General</c:formatCode>
                <c:ptCount val="3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4A-2B46-B5AD-D18B832C6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25067072"/>
        <c:axId val="-1425063680"/>
      </c:scatterChart>
      <c:valAx>
        <c:axId val="-1425067072"/>
        <c:scaling>
          <c:orientation val="minMax"/>
          <c:max val="2"/>
          <c:min val="-2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 sz="1000" b="1" baseline="0"/>
                  <a:t>ln [i(</a:t>
                </a:r>
                <a:r>
                  <a:rPr lang="el-GR" sz="1000" b="1" baseline="0"/>
                  <a:t>τ)-</a:t>
                </a:r>
                <a:r>
                  <a:rPr lang="es-MX" sz="1000" b="1" baseline="0"/>
                  <a:t>i</a:t>
                </a:r>
                <a:r>
                  <a:rPr lang="es-MX" sz="1000" b="1" baseline="-25000"/>
                  <a:t>d Ox</a:t>
                </a:r>
                <a:r>
                  <a:rPr lang="es-MX" sz="1000" b="1" baseline="0"/>
                  <a:t>]/[i</a:t>
                </a:r>
                <a:r>
                  <a:rPr lang="es-MX" sz="1000" b="1" baseline="-25000"/>
                  <a:t>d Red</a:t>
                </a:r>
                <a:r>
                  <a:rPr lang="es-MX" sz="1000" b="1" baseline="0"/>
                  <a:t> - i(</a:t>
                </a:r>
                <a:r>
                  <a:rPr lang="el-GR" sz="1000" b="1" baseline="0"/>
                  <a:t>τ)]</a:t>
                </a:r>
                <a:endParaRPr lang="es-MX" sz="1000" b="1"/>
              </a:p>
            </c:rich>
          </c:tx>
          <c:layout>
            <c:manualLayout>
              <c:xMode val="edge"/>
              <c:yMode val="edge"/>
              <c:x val="0.30324555555555555"/>
              <c:y val="0.923580833333333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-1425063680"/>
        <c:crossesAt val="-450"/>
        <c:crossBetween val="midCat"/>
      </c:valAx>
      <c:valAx>
        <c:axId val="-142506368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 b="1">
                    <a:latin typeface="+mn-lt"/>
                  </a:rPr>
                  <a:t>∆E </a:t>
                </a:r>
                <a:r>
                  <a:rPr lang="en-US" sz="1000" b="1" i="1">
                    <a:latin typeface="+mn-lt"/>
                  </a:rPr>
                  <a:t>vs.</a:t>
                </a:r>
                <a:r>
                  <a:rPr lang="en-US" sz="1000" b="1">
                    <a:latin typeface="+mn-lt"/>
                  </a:rPr>
                  <a:t> ER [mV]</a:t>
                </a:r>
              </a:p>
            </c:rich>
          </c:tx>
          <c:layout>
            <c:manualLayout>
              <c:xMode val="edge"/>
              <c:yMode val="edge"/>
              <c:x val="2.3708689509614335E-2"/>
              <c:y val="0.31298444444444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-142506707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 w="12700">
      <a:solidFill>
        <a:schemeClr val="tx1"/>
      </a:solidFill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" r="0.750000000000004" t="1" header="0" footer="0"/>
    <c:pageSetup orientation="landscape" horizontalDpi="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91694444444446"/>
          <c:y val="9.6173055555555553E-2"/>
          <c:w val="0.68901666666666683"/>
          <c:h val="0.76005111111111112"/>
        </c:manualLayout>
      </c:layout>
      <c:scatterChart>
        <c:scatterStyle val="lineMarker"/>
        <c:varyColors val="0"/>
        <c:ser>
          <c:idx val="6"/>
          <c:order val="0"/>
          <c:tx>
            <c:v>VMC</c:v>
          </c:tx>
          <c:spPr>
            <a:ln w="19050">
              <a:noFill/>
            </a:ln>
          </c:spPr>
          <c:marker>
            <c:symbol val="circle"/>
            <c:size val="6"/>
            <c:spPr>
              <a:solidFill>
                <a:schemeClr val="accent6"/>
              </a:solidFill>
              <a:ln>
                <a:noFill/>
              </a:ln>
            </c:spPr>
          </c:marker>
          <c:xVal>
            <c:numRef>
              <c:f>VMC!$B$40:$B$76</c:f>
              <c:numCache>
                <c:formatCode>General</c:formatCode>
                <c:ptCount val="37"/>
              </c:numCache>
            </c:numRef>
          </c:xVal>
          <c:yVal>
            <c:numRef>
              <c:f>VMC!$C$40:$C$76</c:f>
              <c:numCache>
                <c:formatCode>0.0000</c:formatCode>
                <c:ptCount val="3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0E-4540-B744-4A24C5F43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25067072"/>
        <c:axId val="-1425063680"/>
      </c:scatterChart>
      <c:scatterChart>
        <c:scatterStyle val="lineMarker"/>
        <c:varyColors val="0"/>
        <c:ser>
          <c:idx val="0"/>
          <c:order val="1"/>
          <c:tx>
            <c:strRef>
              <c:f>VMC!$H$39</c:f>
              <c:strCache>
                <c:ptCount val="1"/>
                <c:pt idx="0">
                  <c:v>pe</c:v>
                </c:pt>
              </c:strCache>
            </c:strRef>
          </c:tx>
          <c:spPr>
            <a:ln w="19050">
              <a:noFill/>
            </a:ln>
          </c:spPr>
          <c:xVal>
            <c:numRef>
              <c:f>VMC!$H$40:$H$76</c:f>
              <c:numCache>
                <c:formatCode>0.00</c:formatCode>
                <c:ptCount val="37"/>
              </c:numCache>
            </c:numRef>
          </c:xVal>
          <c:yVal>
            <c:numRef>
              <c:f>VMC!$I$40:$I$76</c:f>
              <c:numCache>
                <c:formatCode>0.00</c:formatCode>
                <c:ptCount val="3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D0E-4540-B744-4A24C5F43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661616"/>
        <c:axId val="323657984"/>
      </c:scatterChart>
      <c:valAx>
        <c:axId val="-1425067072"/>
        <c:scaling>
          <c:orientation val="minMax"/>
          <c:max val="1000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 b="1" i="0" kern="1200" baseline="0">
                    <a:solidFill>
                      <a:srgbClr val="000000"/>
                    </a:solidFill>
                    <a:effectLst/>
                    <a:ea typeface="Arial" panose="020B0604020202020204" pitchFamily="34" charset="0"/>
                    <a:cs typeface="Arial" panose="020B0604020202020204" pitchFamily="34" charset="0"/>
                  </a:rPr>
                  <a:t>∆E </a:t>
                </a:r>
                <a:r>
                  <a:rPr lang="en-US" sz="1000" b="1" i="1" kern="1200" baseline="0">
                    <a:solidFill>
                      <a:srgbClr val="000000"/>
                    </a:solidFill>
                    <a:effectLst/>
                    <a:ea typeface="Arial" panose="020B0604020202020204" pitchFamily="34" charset="0"/>
                    <a:cs typeface="Arial" panose="020B0604020202020204" pitchFamily="34" charset="0"/>
                  </a:rPr>
                  <a:t>vs.</a:t>
                </a:r>
                <a:r>
                  <a:rPr lang="en-US" sz="1000" b="1" i="0" kern="1200" baseline="0">
                    <a:solidFill>
                      <a:srgbClr val="000000"/>
                    </a:solidFill>
                    <a:effectLst/>
                    <a:ea typeface="Arial" panose="020B0604020202020204" pitchFamily="34" charset="0"/>
                    <a:cs typeface="Arial" panose="020B0604020202020204" pitchFamily="34" charset="0"/>
                  </a:rPr>
                  <a:t> ER [mV]</a:t>
                </a:r>
                <a:endParaRPr lang="es-MX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33499555555555555"/>
              <c:y val="0.923580833333333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-1425063680"/>
        <c:crossesAt val="-450"/>
        <c:crossBetween val="midCat"/>
      </c:valAx>
      <c:valAx>
        <c:axId val="-142506368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 b="1">
                    <a:latin typeface="+mn-lt"/>
                  </a:rPr>
                  <a:t>i</a:t>
                </a:r>
                <a:r>
                  <a:rPr lang="en-US" sz="1000" b="1" baseline="0">
                    <a:latin typeface="+mn-lt"/>
                  </a:rPr>
                  <a:t> [A] x 10⁷</a:t>
                </a:r>
                <a:endParaRPr lang="en-U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3708611111111111E-2"/>
              <c:y val="0.4152899999999999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-1425067072"/>
        <c:crosses val="autoZero"/>
        <c:crossBetween val="midCat"/>
      </c:valAx>
      <c:valAx>
        <c:axId val="32365798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 b="1" i="0" kern="1200" baseline="0">
                    <a:solidFill>
                      <a:srgbClr val="000000"/>
                    </a:solidFill>
                    <a:effectLst/>
                    <a:ea typeface="Arial" panose="020B0604020202020204" pitchFamily="34" charset="0"/>
                    <a:cs typeface="Arial" panose="020B0604020202020204" pitchFamily="34" charset="0"/>
                  </a:rPr>
                  <a:t>Φᵢ</a:t>
                </a:r>
                <a:endParaRPr lang="es-MX" sz="1000">
                  <a:effectLst/>
                </a:endParaRP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23661616"/>
        <c:crosses val="max"/>
        <c:crossBetween val="midCat"/>
      </c:valAx>
      <c:valAx>
        <c:axId val="323661616"/>
        <c:scaling>
          <c:orientation val="minMax"/>
          <c:max val="17.133000000000003"/>
          <c:min val="0"/>
        </c:scaling>
        <c:delete val="0"/>
        <c:axPos val="t"/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00" b="1" i="0" kern="1200" baseline="0">
                    <a:solidFill>
                      <a:srgbClr val="000000"/>
                    </a:solidFill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rPr>
                  <a:t>pe</a:t>
                </a:r>
                <a:endParaRPr lang="es-MX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23657984"/>
        <c:crosses val="max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918953245221305"/>
          <c:y val="0.6632078078756678"/>
          <c:w val="0.11284075270546813"/>
          <c:h val="0.10731702319190434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12700">
      <a:solidFill>
        <a:schemeClr val="tx1"/>
      </a:solidFill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" r="0.750000000000004" t="1" header="0" footer="0"/>
    <c:pageSetup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178</xdr:row>
      <xdr:rowOff>0</xdr:rowOff>
    </xdr:from>
    <xdr:to>
      <xdr:col>10</xdr:col>
      <xdr:colOff>0</xdr:colOff>
      <xdr:row>178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B2CE015-8305-F84F-ABA2-ECFBCB39E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178</xdr:row>
      <xdr:rowOff>0</xdr:rowOff>
    </xdr:from>
    <xdr:to>
      <xdr:col>10</xdr:col>
      <xdr:colOff>0</xdr:colOff>
      <xdr:row>178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E64F258C-DAC6-9642-A412-5AE5AC500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133350</xdr:colOff>
      <xdr:row>178</xdr:row>
      <xdr:rowOff>0</xdr:rowOff>
    </xdr:from>
    <xdr:to>
      <xdr:col>10</xdr:col>
      <xdr:colOff>0</xdr:colOff>
      <xdr:row>178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F1517E10-85A6-F146-A4B8-85AC0E1F6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89818</xdr:colOff>
      <xdr:row>54</xdr:row>
      <xdr:rowOff>140238</xdr:rowOff>
    </xdr:from>
    <xdr:to>
      <xdr:col>15</xdr:col>
      <xdr:colOff>216314</xdr:colOff>
      <xdr:row>72</xdr:row>
      <xdr:rowOff>30969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15B3835C-9740-5749-9243-FC98FCD323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64026</xdr:colOff>
      <xdr:row>0</xdr:row>
      <xdr:rowOff>91516</xdr:rowOff>
    </xdr:from>
    <xdr:ext cx="808933" cy="792000"/>
    <xdr:pic>
      <xdr:nvPicPr>
        <xdr:cNvPr id="6" name="Imagen 5">
          <a:extLst>
            <a:ext uri="{FF2B5EF4-FFF2-40B4-BE49-F238E27FC236}">
              <a16:creationId xmlns:a16="http://schemas.microsoft.com/office/drawing/2014/main" id="{5B13C904-CE87-4E4B-A650-30173D2CE8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026" y="91516"/>
          <a:ext cx="808933" cy="792000"/>
        </a:xfrm>
        <a:prstGeom prst="rect">
          <a:avLst/>
        </a:prstGeom>
      </xdr:spPr>
    </xdr:pic>
    <xdr:clientData/>
  </xdr:oneCellAnchor>
  <xdr:twoCellAnchor>
    <xdr:from>
      <xdr:col>11</xdr:col>
      <xdr:colOff>92916</xdr:colOff>
      <xdr:row>37</xdr:row>
      <xdr:rowOff>192607</xdr:rowOff>
    </xdr:from>
    <xdr:to>
      <xdr:col>15</xdr:col>
      <xdr:colOff>219412</xdr:colOff>
      <xdr:row>53</xdr:row>
      <xdr:rowOff>48690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1D212D0C-EE37-9D4C-9B09-FFFCD96B3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9</xdr:col>
      <xdr:colOff>124095</xdr:colOff>
      <xdr:row>19</xdr:row>
      <xdr:rowOff>198821</xdr:rowOff>
    </xdr:from>
    <xdr:ext cx="1007840" cy="41684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41286617-AE8F-0DDD-F1CB-C9B45A5E1BA1}"/>
                </a:ext>
              </a:extLst>
            </xdr:cNvPr>
            <xdr:cNvSpPr txBox="1"/>
          </xdr:nvSpPr>
          <xdr:spPr>
            <a:xfrm>
              <a:off x="7896495" y="4547301"/>
              <a:ext cx="1007840" cy="4168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e>
                      <m:sub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𝑑</m:t>
                        </m:r>
                      </m:sub>
                    </m:sSub>
                    <m:r>
                      <a:rPr lang="es-E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𝑛𝐹𝐴</m:t>
                        </m:r>
                        <m:sSup>
                          <m:sSupPr>
                            <m:ctrlPr>
                              <a:rPr lang="es-ES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e>
                          <m:sup>
                            <m:f>
                              <m:fPr>
                                <m:type m:val="skw"/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num>
                              <m:den>
                                <m: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den>
                            </m:f>
                          </m:sup>
                        </m:sSup>
                        <m:sSup>
                          <m:sSupPr>
                            <m:ctrlPr>
                              <a:rPr lang="es-ES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</m:e>
                          <m:sup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∗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es-ES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𝜋</m:t>
                            </m:r>
                          </m:e>
                          <m:sup>
                            <m:f>
                              <m:fPr>
                                <m:type m:val="skw"/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num>
                              <m:den>
                                <m: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den>
                            </m:f>
                          </m:sup>
                        </m:sSup>
                        <m:sSup>
                          <m:sSupPr>
                            <m:ctrlPr>
                              <a:rPr lang="es-ES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𝑡</m:t>
                            </m:r>
                          </m:e>
                          <m:sup>
                            <m:f>
                              <m:fPr>
                                <m:type m:val="skw"/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num>
                              <m:den>
                                <m: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den>
                            </m:f>
                          </m:sup>
                        </m:sSup>
                      </m:den>
                    </m:f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41286617-AE8F-0DDD-F1CB-C9B45A5E1BA1}"/>
                </a:ext>
              </a:extLst>
            </xdr:cNvPr>
            <xdr:cNvSpPr txBox="1"/>
          </xdr:nvSpPr>
          <xdr:spPr>
            <a:xfrm>
              <a:off x="7896495" y="4547301"/>
              <a:ext cx="1007840" cy="4168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𝑖_𝑑=(𝑛𝐹𝐴𝐷^(1⁄2) 𝐶^∗)/(</a:t>
              </a:r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𝜋^(</a:t>
              </a:r>
              <a:r>
                <a:rPr lang="es-ES" sz="1100" b="0" i="0">
                  <a:latin typeface="Cambria Math" panose="02040503050406030204" pitchFamily="18" charset="0"/>
                </a:rPr>
                <a:t>1⁄2) </a:t>
              </a:r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𝑡^(</a:t>
              </a:r>
              <a:r>
                <a:rPr lang="es-ES" sz="1100" b="0" i="0">
                  <a:latin typeface="Cambria Math" panose="02040503050406030204" pitchFamily="18" charset="0"/>
                </a:rPr>
                <a:t>1⁄2) )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9</xdr:col>
      <xdr:colOff>121920</xdr:colOff>
      <xdr:row>28</xdr:row>
      <xdr:rowOff>14358</xdr:rowOff>
    </xdr:from>
    <xdr:ext cx="1829603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9E11E6CF-1B3F-E54B-81AF-3783A60D039F}"/>
                </a:ext>
              </a:extLst>
            </xdr:cNvPr>
            <xdr:cNvSpPr txBox="1"/>
          </xdr:nvSpPr>
          <xdr:spPr>
            <a:xfrm>
              <a:off x="7894320" y="6283078"/>
              <a:ext cx="1829603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0" i="1">
                        <a:latin typeface="Cambria Math" panose="02040503050406030204" pitchFamily="18" charset="0"/>
                      </a:rPr>
                      <m:t>∆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p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p>
                    </m:sSup>
                    <m:r>
                      <a:rPr lang="es-ES" sz="1100" b="0" i="1">
                        <a:latin typeface="Cambria Math" panose="02040503050406030204" pitchFamily="18" charset="0"/>
                      </a:rPr>
                      <m:t>+</m:t>
                    </m:r>
                    <m:f>
                      <m:f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𝑅𝑇</m:t>
                        </m:r>
                      </m:num>
                      <m:den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𝑛𝐹</m:t>
                        </m:r>
                      </m:den>
                    </m:f>
                    <m:func>
                      <m:func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es-ES" sz="1100" b="0" i="0">
                            <a:latin typeface="Cambria Math" panose="02040503050406030204" pitchFamily="18" charset="0"/>
                          </a:rPr>
                          <m:t>ln</m:t>
                        </m:r>
                      </m:fName>
                      <m:e>
                        <m:d>
                          <m:dPr>
                            <m:ctrlPr>
                              <a:rPr lang="es-E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𝑖</m:t>
                                    </m:r>
                                  </m:e>
                                  <m:sub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𝜏</m:t>
                                    </m:r>
                                  </m:sub>
                                </m:sSub>
                                <m: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sSub>
                                  <m:sSubPr>
                                    <m:ctrlP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𝑖</m:t>
                                    </m:r>
                                  </m:e>
                                  <m:sub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𝑑</m:t>
                                    </m:r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,</m:t>
                                    </m:r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𝑂𝑥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𝑖</m:t>
                                    </m:r>
                                  </m:e>
                                  <m:sub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𝑑</m:t>
                                    </m:r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,</m:t>
                                    </m:r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𝑅𝑒𝑑</m:t>
                                    </m:r>
                                  </m:sub>
                                </m:sSub>
                                <m: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sSub>
                                  <m:sSubPr>
                                    <m:ctrlP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𝑖</m:t>
                                    </m:r>
                                  </m:e>
                                  <m:sub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𝜏</m:t>
                                    </m:r>
                                  </m:sub>
                                </m:sSub>
                              </m:den>
                            </m:f>
                          </m:e>
                        </m:d>
                      </m:e>
                    </m:fun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9E11E6CF-1B3F-E54B-81AF-3783A60D039F}"/>
                </a:ext>
              </a:extLst>
            </xdr:cNvPr>
            <xdr:cNvSpPr txBox="1"/>
          </xdr:nvSpPr>
          <xdr:spPr>
            <a:xfrm>
              <a:off x="7894320" y="6283078"/>
              <a:ext cx="1829603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∆𝐸=𝐸^0+𝑅𝑇/𝑛𝐹  ln⁡((𝑖_</a:t>
              </a:r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𝜏</a:t>
              </a:r>
              <a:r>
                <a:rPr lang="es-ES" sz="1100" b="0" i="0">
                  <a:latin typeface="Cambria Math" panose="02040503050406030204" pitchFamily="18" charset="0"/>
                </a:rPr>
                <a:t>−𝑖_(𝑑,𝑂𝑥))/(𝑖_(𝑑,𝑅𝑒𝑑)−𝑖_</a:t>
              </a:r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𝜏 ))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9</xdr:col>
      <xdr:colOff>131727</xdr:colOff>
      <xdr:row>22</xdr:row>
      <xdr:rowOff>17457</xdr:rowOff>
    </xdr:from>
    <xdr:ext cx="2788777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3F9107B9-63A4-154B-8D62-FE89BBDA95E7}"/>
                </a:ext>
              </a:extLst>
            </xdr:cNvPr>
            <xdr:cNvSpPr txBox="1"/>
          </xdr:nvSpPr>
          <xdr:spPr>
            <a:xfrm>
              <a:off x="7904127" y="5036497"/>
              <a:ext cx="2788777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0" i="1">
                        <a:latin typeface="Cambria Math" panose="02040503050406030204" pitchFamily="18" charset="0"/>
                      </a:rPr>
                      <m:t>∆</m:t>
                    </m:r>
                    <m:sSub>
                      <m:sSub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𝑒𝑙𝑒𝑐𝑡𝑟𝑜𝑑𝑜</m:t>
                        </m:r>
                      </m:sub>
                    </m:sSub>
                    <m:r>
                      <a:rPr lang="es-ES" sz="1100" b="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p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p>
                    </m:sSup>
                    <m:r>
                      <a:rPr lang="es-ES" sz="1100" b="0" i="1">
                        <a:latin typeface="Cambria Math" panose="02040503050406030204" pitchFamily="18" charset="0"/>
                      </a:rPr>
                      <m:t>+</m:t>
                    </m:r>
                    <m:f>
                      <m:f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𝑅𝑇</m:t>
                        </m:r>
                      </m:num>
                      <m:den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𝑛𝐹</m:t>
                        </m:r>
                      </m:den>
                    </m:f>
                    <m:func>
                      <m:func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es-ES" sz="1100" b="0" i="0">
                            <a:latin typeface="Cambria Math" panose="02040503050406030204" pitchFamily="18" charset="0"/>
                          </a:rPr>
                          <m:t>ln</m:t>
                        </m:r>
                      </m:fName>
                      <m:e>
                        <m:d>
                          <m:dPr>
                            <m:ctrlPr>
                              <a:rPr lang="es-E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  <m:sub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𝑂𝑥</m:t>
                                    </m:r>
                                  </m:sub>
                                </m:sSub>
                                <m:d>
                                  <m:dPr>
                                    <m:ctrlP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0,</m:t>
                                    </m:r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𝑡</m:t>
                                    </m:r>
                                  </m:e>
                                </m:d>
                              </m:num>
                              <m:den>
                                <m:sSub>
                                  <m:sSubPr>
                                    <m:ctrlP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  <m:sub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𝑅𝑒𝑑</m:t>
                                    </m:r>
                                  </m:sub>
                                </m:sSub>
                                <m:d>
                                  <m:dPr>
                                    <m:ctrlP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0,</m:t>
                                    </m:r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𝑡</m:t>
                                    </m:r>
                                  </m:e>
                                </m:d>
                              </m:den>
                            </m:f>
                          </m:e>
                        </m:d>
                      </m:e>
                    </m:func>
                    <m:r>
                      <a:rPr lang="es-ES" sz="1100" b="0" i="1">
                        <a:latin typeface="Cambria Math" panose="02040503050406030204" pitchFamily="18" charset="0"/>
                      </a:rPr>
                      <m:t>;(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𝑖</m:t>
                    </m:r>
                    <m:r>
                      <a:rPr lang="es-E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≠0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s-MX" sz="1100" i="1"/>
            </a:p>
          </xdr:txBody>
        </xdr:sp>
      </mc:Choice>
      <mc:Fallback xmlns=""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3F9107B9-63A4-154B-8D62-FE89BBDA95E7}"/>
                </a:ext>
              </a:extLst>
            </xdr:cNvPr>
            <xdr:cNvSpPr txBox="1"/>
          </xdr:nvSpPr>
          <xdr:spPr>
            <a:xfrm>
              <a:off x="7904127" y="5036497"/>
              <a:ext cx="2788777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∆𝐸_𝑒𝑙𝑒𝑐𝑡𝑟𝑜𝑑𝑜=𝐸^0+𝑅𝑇/𝑛𝐹  ln⁡((𝐶_𝑂𝑥 (0,𝑡))/(𝐶_𝑅𝑒𝑑 (0,𝑡) ));(𝑖</a:t>
              </a:r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≠0</a:t>
              </a:r>
              <a:r>
                <a:rPr lang="es-ES" sz="1100" b="0" i="0">
                  <a:latin typeface="Cambria Math" panose="02040503050406030204" pitchFamily="18" charset="0"/>
                </a:rPr>
                <a:t>)</a:t>
              </a:r>
              <a:endParaRPr lang="es-MX" sz="1100" i="1"/>
            </a:p>
          </xdr:txBody>
        </xdr:sp>
      </mc:Fallback>
    </mc:AlternateContent>
    <xdr:clientData/>
  </xdr:oneCellAnchor>
  <xdr:oneCellAnchor>
    <xdr:from>
      <xdr:col>9</xdr:col>
      <xdr:colOff>122215</xdr:colOff>
      <xdr:row>25</xdr:row>
      <xdr:rowOff>4550</xdr:rowOff>
    </xdr:from>
    <xdr:ext cx="2798778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CuadroTexto 20">
              <a:extLst>
                <a:ext uri="{FF2B5EF4-FFF2-40B4-BE49-F238E27FC236}">
                  <a16:creationId xmlns:a16="http://schemas.microsoft.com/office/drawing/2014/main" id="{FEAE6CA8-BC4D-6C42-ACD1-D8392F01E558}"/>
                </a:ext>
              </a:extLst>
            </xdr:cNvPr>
            <xdr:cNvSpPr txBox="1"/>
          </xdr:nvSpPr>
          <xdr:spPr>
            <a:xfrm>
              <a:off x="7894615" y="5663670"/>
              <a:ext cx="2798778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0" i="1">
                        <a:latin typeface="Cambria Math" panose="02040503050406030204" pitchFamily="18" charset="0"/>
                      </a:rPr>
                      <m:t>∆</m:t>
                    </m:r>
                    <m:sSub>
                      <m:sSub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𝑒𝑙𝑒𝑐𝑡𝑟𝑜𝑑𝑜</m:t>
                        </m:r>
                      </m:sub>
                    </m:sSub>
                    <m:r>
                      <a:rPr lang="es-ES" sz="1100" b="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p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p>
                    </m:sSup>
                    <m:r>
                      <a:rPr lang="es-ES" sz="1100" b="0" i="1">
                        <a:latin typeface="Cambria Math" panose="02040503050406030204" pitchFamily="18" charset="0"/>
                      </a:rPr>
                      <m:t>+</m:t>
                    </m:r>
                    <m:f>
                      <m:f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𝑅𝑇</m:t>
                        </m:r>
                      </m:num>
                      <m:den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𝑛𝐹</m:t>
                        </m:r>
                      </m:den>
                    </m:f>
                    <m:func>
                      <m:func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es-ES" sz="1100" b="0" i="0">
                            <a:latin typeface="Cambria Math" panose="02040503050406030204" pitchFamily="18" charset="0"/>
                          </a:rPr>
                          <m:t>ln</m:t>
                        </m:r>
                      </m:fName>
                      <m:e>
                        <m:d>
                          <m:dPr>
                            <m:ctrlPr>
                              <a:rPr lang="es-E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d>
                                      <m:dPr>
                                        <m:begChr m:val="["/>
                                        <m:endChr m:val="]"/>
                                        <m:ctrlP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dPr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𝑂𝑥</m:t>
                                        </m:r>
                                      </m:e>
                                    </m:d>
                                  </m:e>
                                  <m:sub>
                                    <m:d>
                                      <m:dPr>
                                        <m:ctrlP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dPr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0,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𝑡</m:t>
                                        </m:r>
                                      </m:e>
                                    </m:d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d>
                                      <m:dPr>
                                        <m:begChr m:val="["/>
                                        <m:endChr m:val="]"/>
                                        <m:ctrlP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dPr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𝑅𝑒𝑑</m:t>
                                        </m:r>
                                      </m:e>
                                    </m:d>
                                  </m:e>
                                  <m:sub>
                                    <m:d>
                                      <m:dPr>
                                        <m:ctrlP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dPr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0,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𝑡</m:t>
                                        </m:r>
                                      </m:e>
                                    </m:d>
                                  </m:sub>
                                </m:sSub>
                              </m:den>
                            </m:f>
                          </m:e>
                        </m:d>
                      </m:e>
                    </m:func>
                    <m:r>
                      <a:rPr lang="es-ES" sz="1100" b="0" i="1">
                        <a:latin typeface="Cambria Math" panose="02040503050406030204" pitchFamily="18" charset="0"/>
                      </a:rPr>
                      <m:t>;(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𝑖</m:t>
                    </m:r>
                    <m:r>
                      <a:rPr lang="es-E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≠0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s-MX" sz="1100" i="1"/>
            </a:p>
          </xdr:txBody>
        </xdr:sp>
      </mc:Choice>
      <mc:Fallback xmlns="">
        <xdr:sp macro="" textlink="">
          <xdr:nvSpPr>
            <xdr:cNvPr id="21" name="CuadroTexto 20">
              <a:extLst>
                <a:ext uri="{FF2B5EF4-FFF2-40B4-BE49-F238E27FC236}">
                  <a16:creationId xmlns:a16="http://schemas.microsoft.com/office/drawing/2014/main" id="{FEAE6CA8-BC4D-6C42-ACD1-D8392F01E558}"/>
                </a:ext>
              </a:extLst>
            </xdr:cNvPr>
            <xdr:cNvSpPr txBox="1"/>
          </xdr:nvSpPr>
          <xdr:spPr>
            <a:xfrm>
              <a:off x="7894615" y="5663670"/>
              <a:ext cx="2798778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∆𝐸_𝑒𝑙𝑒𝑐𝑡𝑟𝑜𝑑𝑜=𝐸^0+𝑅𝑇/𝑛𝐹  ln⁡([𝑂𝑥]_((0,𝑡) )/[𝑅𝑒𝑑]_((0,𝑡) ) );(𝑖</a:t>
              </a:r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≠0</a:t>
              </a:r>
              <a:r>
                <a:rPr lang="es-ES" sz="1100" b="0" i="0">
                  <a:latin typeface="Cambria Math" panose="02040503050406030204" pitchFamily="18" charset="0"/>
                </a:rPr>
                <a:t>)</a:t>
              </a:r>
              <a:endParaRPr lang="es-MX" sz="1100" i="1"/>
            </a:p>
          </xdr:txBody>
        </xdr:sp>
      </mc:Fallback>
    </mc:AlternateContent>
    <xdr:clientData/>
  </xdr:oneCellAnchor>
  <xdr:twoCellAnchor>
    <xdr:from>
      <xdr:col>9</xdr:col>
      <xdr:colOff>71120</xdr:colOff>
      <xdr:row>2</xdr:row>
      <xdr:rowOff>20320</xdr:rowOff>
    </xdr:from>
    <xdr:to>
      <xdr:col>14</xdr:col>
      <xdr:colOff>630966</xdr:colOff>
      <xdr:row>16</xdr:row>
      <xdr:rowOff>377107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D42863C3-0A10-6045-8CF4-2C182FF6310C}"/>
            </a:ext>
          </a:extLst>
        </xdr:cNvPr>
        <xdr:cNvGrpSpPr/>
      </xdr:nvGrpSpPr>
      <xdr:grpSpPr>
        <a:xfrm>
          <a:off x="7843520" y="558800"/>
          <a:ext cx="4298726" cy="3364147"/>
          <a:chOff x="8907975" y="537234"/>
          <a:chExt cx="4318000" cy="3372250"/>
        </a:xfrm>
      </xdr:grpSpPr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737D128C-4E79-0810-FC4F-DD6397F1F453}"/>
              </a:ext>
            </a:extLst>
          </xdr:cNvPr>
          <xdr:cNvSpPr txBox="1"/>
        </xdr:nvSpPr>
        <xdr:spPr>
          <a:xfrm>
            <a:off x="8907975" y="537234"/>
            <a:ext cx="4318000" cy="3372250"/>
          </a:xfrm>
          <a:prstGeom prst="rect">
            <a:avLst/>
          </a:prstGeom>
          <a:solidFill>
            <a:srgbClr val="FFFF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0000" tIns="0" rIns="90000" bIns="0" rtlCol="0" anchor="ctr" anchorCtr="0">
            <a:noAutofit/>
          </a:bodyPr>
          <a:lstStyle/>
          <a:p>
            <a:r>
              <a:rPr lang="es-MX" sz="1200" b="1">
                <a:solidFill>
                  <a:srgbClr val="3F3F76"/>
                </a:solidFill>
              </a:rPr>
              <a:t>UNIVERSIDAD NACIONAL AUTÓNOMA DE MÉXICO</a:t>
            </a:r>
          </a:p>
          <a:p>
            <a:r>
              <a:rPr lang="es-MX" sz="1200">
                <a:solidFill>
                  <a:srgbClr val="3F3F76"/>
                </a:solidFill>
              </a:rPr>
              <a:t>Excepto donde se indique lo contrario esta obra está bajo una licencia Creative Commons Atribución No comercial, No derivada, 4.0 Internacional (CC BY NC ND 4.0 INTERNACIONAL).</a:t>
            </a:r>
          </a:p>
          <a:p>
            <a:r>
              <a:rPr lang="es-MX" sz="1200">
                <a:solidFill>
                  <a:srgbClr val="3F3F76"/>
                </a:solidFill>
              </a:rPr>
              <a:t> </a:t>
            </a:r>
          </a:p>
          <a:p>
            <a:r>
              <a:rPr lang="es-MX" sz="1200">
                <a:solidFill>
                  <a:srgbClr val="3F3F76"/>
                </a:solidFill>
              </a:rPr>
              <a:t>Entidad Editora:</a:t>
            </a:r>
          </a:p>
          <a:p>
            <a:r>
              <a:rPr lang="es-MX" sz="1200">
                <a:solidFill>
                  <a:srgbClr val="3F3F76"/>
                </a:solidFill>
              </a:rPr>
              <a:t>Facultad de Estudios Superiores Cuautitlán.</a:t>
            </a:r>
          </a:p>
          <a:p>
            <a:r>
              <a:rPr lang="es-MX" sz="1200">
                <a:solidFill>
                  <a:srgbClr val="3F3F76"/>
                </a:solidFill>
              </a:rPr>
              <a:t> </a:t>
            </a:r>
          </a:p>
          <a:p>
            <a:r>
              <a:rPr lang="es-MX" sz="1200">
                <a:solidFill>
                  <a:srgbClr val="3F3F76"/>
                </a:solidFill>
              </a:rPr>
              <a:t>Av. Universidad 3000, Universidad Nacional Autónoma de México, C.U., Delegación Coyoacán, C.P. 04510, Ciudad de México.</a:t>
            </a:r>
          </a:p>
          <a:p>
            <a:endParaRPr lang="es-MX" sz="1200">
              <a:solidFill>
                <a:srgbClr val="3F3F76"/>
              </a:solidFill>
            </a:endParaRPr>
          </a:p>
          <a:p>
            <a:endParaRPr lang="es-MX" sz="1200">
              <a:solidFill>
                <a:srgbClr val="3F3F76"/>
              </a:solidFill>
            </a:endParaRPr>
          </a:p>
          <a:p>
            <a:endParaRPr lang="es-MX" sz="1200">
              <a:solidFill>
                <a:srgbClr val="3F3F76"/>
              </a:solidFill>
            </a:endParaRPr>
          </a:p>
          <a:p>
            <a:endParaRPr lang="es-MX" sz="1200">
              <a:solidFill>
                <a:srgbClr val="3F3F76"/>
              </a:solidFill>
            </a:endParaRPr>
          </a:p>
          <a:p>
            <a:r>
              <a:rPr lang="es-MX" sz="1200">
                <a:solidFill>
                  <a:srgbClr val="3F3F76"/>
                </a:solidFill>
              </a:rPr>
              <a:t>Forma sugerida de citar:</a:t>
            </a:r>
          </a:p>
          <a:p>
            <a:r>
              <a:rPr lang="es-MX" sz="1200">
                <a:solidFill>
                  <a:srgbClr val="3F3F76"/>
                </a:solidFill>
              </a:rPr>
              <a:t>García Mendoza A., Ruvalcaba Juárez J. (03 de octubre de 2023). Evaluación del E(1/2) por cronoamperometría [Hoja de cálculo de Excel®</a:t>
            </a:r>
            <a:r>
              <a:rPr lang="es-MX" sz="1200" baseline="0">
                <a:solidFill>
                  <a:srgbClr val="3F3F76"/>
                </a:solidFill>
              </a:rPr>
              <a:t>]</a:t>
            </a:r>
            <a:r>
              <a:rPr lang="es-MX" sz="1200">
                <a:solidFill>
                  <a:srgbClr val="3F3F76"/>
                </a:solidFill>
              </a:rPr>
              <a:t>. Facultad de Estudios Superiores Cuautitlán. UNAM.</a:t>
            </a:r>
            <a:endParaRPr lang="es-MX" sz="1200">
              <a:solidFill>
                <a:schemeClr val="dk1"/>
              </a:solidFill>
            </a:endParaRPr>
          </a:p>
        </xdr:txBody>
      </xdr:sp>
      <xdr:pic>
        <xdr:nvPicPr>
          <xdr:cNvPr id="9" name="Google Shape;69;p14">
            <a:extLst>
              <a:ext uri="{FF2B5EF4-FFF2-40B4-BE49-F238E27FC236}">
                <a16:creationId xmlns:a16="http://schemas.microsoft.com/office/drawing/2014/main" id="{F8EB174C-1365-CFC4-7636-F05CED83F4DA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7">
            <a:alphaModFix/>
          </a:blip>
          <a:stretch>
            <a:fillRect/>
          </a:stretch>
        </xdr:blipFill>
        <xdr:spPr>
          <a:xfrm>
            <a:off x="10113607" y="2433432"/>
            <a:ext cx="1937911" cy="6728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8</xdr:col>
      <xdr:colOff>162560</xdr:colOff>
      <xdr:row>19</xdr:row>
      <xdr:rowOff>193040</xdr:rowOff>
    </xdr:from>
    <xdr:to>
      <xdr:col>8</xdr:col>
      <xdr:colOff>721360</xdr:colOff>
      <xdr:row>30</xdr:row>
      <xdr:rowOff>172720</xdr:rowOff>
    </xdr:to>
    <xdr:sp macro="" textlink="">
      <xdr:nvSpPr>
        <xdr:cNvPr id="11" name="Cerrar llave 10">
          <a:extLst>
            <a:ext uri="{FF2B5EF4-FFF2-40B4-BE49-F238E27FC236}">
              <a16:creationId xmlns:a16="http://schemas.microsoft.com/office/drawing/2014/main" id="{49D9FAD7-8B92-3A8F-DB1F-7D24931333ED}"/>
            </a:ext>
          </a:extLst>
        </xdr:cNvPr>
        <xdr:cNvSpPr/>
      </xdr:nvSpPr>
      <xdr:spPr>
        <a:xfrm>
          <a:off x="7071360" y="4541520"/>
          <a:ext cx="558800" cy="2306320"/>
        </a:xfrm>
        <a:prstGeom prst="rightBrace">
          <a:avLst>
            <a:gd name="adj1" fmla="val 51152"/>
            <a:gd name="adj2" fmla="val 84935"/>
          </a:avLst>
        </a:prstGeom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oneCellAnchor>
    <xdr:from>
      <xdr:col>9</xdr:col>
      <xdr:colOff>111760</xdr:colOff>
      <xdr:row>31</xdr:row>
      <xdr:rowOff>101600</xdr:rowOff>
    </xdr:from>
    <xdr:ext cx="1668214" cy="4920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84671108-4BC2-5A47-A3F2-07A97DB26DC9}"/>
                </a:ext>
              </a:extLst>
            </xdr:cNvPr>
            <xdr:cNvSpPr txBox="1"/>
          </xdr:nvSpPr>
          <xdr:spPr>
            <a:xfrm>
              <a:off x="7884160" y="6979920"/>
              <a:ext cx="1668214" cy="4920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0" i="1">
                        <a:latin typeface="Cambria Math" panose="02040503050406030204" pitchFamily="18" charset="0"/>
                      </a:rPr>
                      <m:t>𝑝𝑒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∆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num>
                      <m:den>
                        <m:d>
                          <m:dPr>
                            <m:ctrlPr>
                              <a:rPr lang="es-E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  <m:t>𝑅𝑇</m:t>
                                </m:r>
                                <m:func>
                                  <m:funcPr>
                                    <m:ctrlP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funcPr>
                                  <m:fName>
                                    <m:r>
                                      <m:rPr>
                                        <m:sty m:val="p"/>
                                      </m:rPr>
                                      <a:rPr lang="es-ES" sz="1100" b="0" i="0">
                                        <a:latin typeface="Cambria Math" panose="02040503050406030204" pitchFamily="18" charset="0"/>
                                      </a:rPr>
                                      <m:t>ln</m:t>
                                    </m:r>
                                  </m:fName>
                                  <m:e>
                                    <m:d>
                                      <m:dPr>
                                        <m:ctrlP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dPr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10</m:t>
                                        </m:r>
                                      </m:e>
                                    </m:d>
                                  </m:e>
                                </m:func>
                              </m:num>
                              <m:den>
                                <m: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  <m:t>𝐹</m:t>
                                </m:r>
                              </m:den>
                            </m:f>
                          </m:e>
                        </m:d>
                      </m:den>
                    </m:f>
                    <m:r>
                      <a:rPr lang="es-E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≅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0.06 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𝑉</m:t>
                    </m:r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84671108-4BC2-5A47-A3F2-07A97DB26DC9}"/>
                </a:ext>
              </a:extLst>
            </xdr:cNvPr>
            <xdr:cNvSpPr txBox="1"/>
          </xdr:nvSpPr>
          <xdr:spPr>
            <a:xfrm>
              <a:off x="7884160" y="6979920"/>
              <a:ext cx="1668214" cy="4920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𝑝𝑒=∆𝐸/(((𝑅𝑇 ln⁡(10))/𝐹) )</a:t>
              </a:r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≅</a:t>
              </a:r>
              <a:r>
                <a:rPr lang="es-ES" sz="1100" b="0" i="0">
                  <a:latin typeface="Cambria Math" panose="02040503050406030204" pitchFamily="18" charset="0"/>
                </a:rPr>
                <a:t>0.06 𝑉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12</xdr:col>
      <xdr:colOff>213360</xdr:colOff>
      <xdr:row>30</xdr:row>
      <xdr:rowOff>71120</xdr:rowOff>
    </xdr:from>
    <xdr:ext cx="1169103" cy="32079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CE561FBB-F1B4-5D4A-9FF8-25C28599ECC1}"/>
                </a:ext>
              </a:extLst>
            </xdr:cNvPr>
            <xdr:cNvSpPr txBox="1"/>
          </xdr:nvSpPr>
          <xdr:spPr>
            <a:xfrm>
              <a:off x="9997440" y="6746240"/>
              <a:ext cx="1169103" cy="3207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𝜑</m:t>
                        </m:r>
                      </m:e>
                      <m:sub>
                        <m:r>
                          <a:rPr lang="es-E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es-E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1+</m:t>
                        </m:r>
                        <m:sSup>
                          <m:sSupPr>
                            <m:ctrlPr>
                              <a:rPr lang="es-ES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10</m:t>
                            </m:r>
                          </m:e>
                          <m:sup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𝑝</m:t>
                            </m:r>
                            <m:sSub>
                              <m:sSubPr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  <m:t>𝐾</m:t>
                                </m:r>
                              </m:e>
                              <m:sub>
                                <m: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  <m:t>𝑟</m:t>
                                </m:r>
                              </m:sub>
                            </m:sSub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𝑝𝑒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CE561FBB-F1B4-5D4A-9FF8-25C28599ECC1}"/>
                </a:ext>
              </a:extLst>
            </xdr:cNvPr>
            <xdr:cNvSpPr txBox="1"/>
          </xdr:nvSpPr>
          <xdr:spPr>
            <a:xfrm>
              <a:off x="9997440" y="6746240"/>
              <a:ext cx="1169103" cy="3207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𝜑_0</a:t>
              </a:r>
              <a:r>
                <a:rPr lang="es-ES" sz="1100" b="0" i="0">
                  <a:latin typeface="Cambria Math" panose="02040503050406030204" pitchFamily="18" charset="0"/>
                </a:rPr>
                <a:t>=1/(1+10^(𝑝𝐾_𝑟−𝑝𝑒) )</a:t>
              </a:r>
              <a:endParaRPr lang="es-MX" sz="1100"/>
            </a:p>
          </xdr:txBody>
        </xdr:sp>
      </mc:Fallback>
    </mc:AlternateContent>
    <xdr:clientData/>
  </xdr:oneCellAnchor>
  <xdr:twoCellAnchor>
    <xdr:from>
      <xdr:col>11</xdr:col>
      <xdr:colOff>670560</xdr:colOff>
      <xdr:row>29</xdr:row>
      <xdr:rowOff>101600</xdr:rowOff>
    </xdr:from>
    <xdr:to>
      <xdr:col>12</xdr:col>
      <xdr:colOff>193040</xdr:colOff>
      <xdr:row>35</xdr:row>
      <xdr:rowOff>71120</xdr:rowOff>
    </xdr:to>
    <xdr:sp macro="" textlink="">
      <xdr:nvSpPr>
        <xdr:cNvPr id="16" name="Cerrar llave 15">
          <a:extLst>
            <a:ext uri="{FF2B5EF4-FFF2-40B4-BE49-F238E27FC236}">
              <a16:creationId xmlns:a16="http://schemas.microsoft.com/office/drawing/2014/main" id="{A4AD8E8F-0962-C347-AA3E-4B5B96108540}"/>
            </a:ext>
          </a:extLst>
        </xdr:cNvPr>
        <xdr:cNvSpPr/>
      </xdr:nvSpPr>
      <xdr:spPr>
        <a:xfrm flipH="1">
          <a:off x="9591040" y="6573520"/>
          <a:ext cx="386080" cy="1188720"/>
        </a:xfrm>
        <a:prstGeom prst="rightBrace">
          <a:avLst>
            <a:gd name="adj1" fmla="val 51152"/>
            <a:gd name="adj2" fmla="val 50574"/>
          </a:avLst>
        </a:prstGeom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oneCellAnchor>
    <xdr:from>
      <xdr:col>12</xdr:col>
      <xdr:colOff>213360</xdr:colOff>
      <xdr:row>32</xdr:row>
      <xdr:rowOff>152400</xdr:rowOff>
    </xdr:from>
    <xdr:ext cx="1165832" cy="3425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CuadroTexto 16">
              <a:extLst>
                <a:ext uri="{FF2B5EF4-FFF2-40B4-BE49-F238E27FC236}">
                  <a16:creationId xmlns:a16="http://schemas.microsoft.com/office/drawing/2014/main" id="{B726CC83-DD8A-0A42-A14D-83234CEC9C70}"/>
                </a:ext>
              </a:extLst>
            </xdr:cNvPr>
            <xdr:cNvSpPr txBox="1"/>
          </xdr:nvSpPr>
          <xdr:spPr>
            <a:xfrm>
              <a:off x="9997440" y="7233920"/>
              <a:ext cx="1165832" cy="3425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𝜑</m:t>
                        </m:r>
                      </m:e>
                      <m:sub>
                        <m:r>
                          <a:rPr lang="es-E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s-E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s-ES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10</m:t>
                            </m:r>
                          </m:e>
                          <m:sup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𝑝</m:t>
                            </m:r>
                            <m:sSub>
                              <m:sSubPr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  <m:t>𝐾</m:t>
                                </m:r>
                              </m:e>
                              <m:sub>
                                <m: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  <m:t>𝑟</m:t>
                                </m:r>
                              </m:sub>
                            </m:sSub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𝑝𝑒</m:t>
                            </m:r>
                          </m:sup>
                        </m:sSup>
                      </m:num>
                      <m:den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1+</m:t>
                        </m:r>
                        <m:sSup>
                          <m:sSupPr>
                            <m:ctrlPr>
                              <a:rPr lang="es-ES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10</m:t>
                            </m:r>
                          </m:e>
                          <m:sup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𝑝</m:t>
                            </m:r>
                            <m:sSub>
                              <m:sSubPr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  <m:t>𝐾</m:t>
                                </m:r>
                              </m:e>
                              <m:sub>
                                <m: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  <m:t>𝑟</m:t>
                                </m:r>
                              </m:sub>
                            </m:sSub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𝑝𝑒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7" name="CuadroTexto 16">
              <a:extLst>
                <a:ext uri="{FF2B5EF4-FFF2-40B4-BE49-F238E27FC236}">
                  <a16:creationId xmlns:a16="http://schemas.microsoft.com/office/drawing/2014/main" id="{B726CC83-DD8A-0A42-A14D-83234CEC9C70}"/>
                </a:ext>
              </a:extLst>
            </xdr:cNvPr>
            <xdr:cNvSpPr txBox="1"/>
          </xdr:nvSpPr>
          <xdr:spPr>
            <a:xfrm>
              <a:off x="9997440" y="7233920"/>
              <a:ext cx="1165832" cy="3425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𝜑_1</a:t>
              </a:r>
              <a:r>
                <a:rPr lang="es-ES" sz="1100" b="0" i="0">
                  <a:latin typeface="Cambria Math" panose="02040503050406030204" pitchFamily="18" charset="0"/>
                </a:rPr>
                <a:t>=10^(𝑝𝐾_𝑟−𝑝𝑒)/(1+10^(𝑝𝐾_𝑟−𝑝𝑒) )</a:t>
              </a:r>
              <a:endParaRPr lang="es-MX" sz="1100"/>
            </a:p>
          </xdr:txBody>
        </xdr:sp>
      </mc:Fallback>
    </mc:AlternateContent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7E410E-BF57-FA44-B793-6E1FCEF513AA}" name="Tabla_Exp_1130" displayName="Tabla_Exp_1130" ref="A39:J76" totalsRowShown="0" headerRowDxfId="11" dataDxfId="10" headerRowCellStyle="60% - Énfasis1">
  <autoFilter ref="A39:J76" xr:uid="{00000000-0009-0000-0100-00004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sortState xmlns:xlrd2="http://schemas.microsoft.com/office/spreadsheetml/2017/richdata2" ref="A40:O96">
    <sortCondition ref="A39:A96"/>
  </sortState>
  <tableColumns count="10">
    <tableColumn id="2" xr3:uid="{105C6DA8-FEAD-0643-9FEA-7555ACC65630}" name="Crono_x000a_amperogra" dataDxfId="9" dataCellStyle="Entrada"/>
    <tableColumn id="1" xr3:uid="{1EFB6413-867E-6544-A6DD-0304BFA8CD89}" name="∆E vs. ER [mV]" dataDxfId="8" dataCellStyle="Entrada"/>
    <tableColumn id="8" xr3:uid="{1D5752B8-16E9-5F46-AC0D-FFC14083E836}" name="i [A] x 10⁷ @ τ=10 s" dataDxfId="7" dataCellStyle="Entrada"/>
    <tableColumn id="9" xr3:uid="{59162000-EFDE-1946-930D-A2B114941B69}" name="i [A] @ _x000a_τ=10 s" dataDxfId="6" dataCellStyle="Entrada">
      <calculatedColumnFormula>Tabla_Exp_1130[[#This Row],[i '[A'] x 10⁷ @ τ=10 s]]/10^7</calculatedColumnFormula>
    </tableColumn>
    <tableColumn id="10" xr3:uid="{19FC986A-A4ED-A941-AE7B-EA1192B56A59}" name="ln [i(τ)-id Ox]/_x000a_[id Red - i(τ)]" dataDxfId="5"/>
    <tableColumn id="11" xr3:uid="{ADEC3246-FD6B-D440-962A-7E16A15326F1}" name="ln [i(τ)-id Ox]/_x000a_[id Red - i(τ)] para gráfica" dataDxfId="4">
      <calculatedColumnFormula>IF(AND(B40&gt;=$D$19,B40&lt;=$F$19),E40,NA())</calculatedColumnFormula>
    </tableColumn>
    <tableColumn id="4" xr3:uid="{0C5F15E9-A79B-C44D-8B53-92A64122D3D0}" name="ln [i(τ)-id Ox]/_x000a_[id Red - i(τ)] para cálculo de m y b" dataDxfId="3">
      <calculatedColumnFormula>IF(AND(B40&gt;=$D$19,B40&lt;=$F$19),Tabla_Exp_1130[[#This Row],[ln '[i(τ)-id Ox']/
'[id Red - i(τ)']]],"")</calculatedColumnFormula>
    </tableColumn>
    <tableColumn id="15" xr3:uid="{7A548ED1-08E8-584F-8C7B-684AC8ED4D5D}" name="pe" dataDxfId="2" dataCellStyle="Normal 2"/>
    <tableColumn id="13" xr3:uid="{3434C44B-0F94-3646-865B-3B7B853810AB}" name="φ₀" dataDxfId="1" dataCellStyle="Normal 2"/>
    <tableColumn id="14" xr3:uid="{8ED82D12-8D93-B149-B5B1-06323B8C7983}" name="φ₁" dataDxfId="0" dataCellStyle="Normal 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0672B-EFFF-CE45-9596-73A65F554F32}">
  <sheetPr>
    <pageSetUpPr fitToPage="1"/>
  </sheetPr>
  <dimension ref="A1:V788"/>
  <sheetViews>
    <sheetView showGridLines="0" tabSelected="1" zoomScale="125" zoomScaleNormal="125" workbookViewId="0">
      <selection activeCell="B3" sqref="B3:H4"/>
    </sheetView>
  </sheetViews>
  <sheetFormatPr baseColWidth="10" defaultColWidth="9.1640625" defaultRowHeight="16" x14ac:dyDescent="0.2"/>
  <cols>
    <col min="1" max="10" width="11.33203125" customWidth="1"/>
    <col min="11" max="11" width="3.6640625" style="1" customWidth="1"/>
    <col min="12" max="15" width="11.33203125" style="1" customWidth="1"/>
    <col min="16" max="16384" width="9.1640625" style="1"/>
  </cols>
  <sheetData>
    <row r="1" spans="1:9" customFormat="1" ht="24" x14ac:dyDescent="0.3">
      <c r="B1" s="26" t="s">
        <v>8</v>
      </c>
      <c r="C1" s="26"/>
      <c r="D1" s="26"/>
      <c r="E1" s="26"/>
      <c r="F1" s="26"/>
      <c r="G1" s="26"/>
      <c r="H1" s="26"/>
      <c r="I1" s="26"/>
    </row>
    <row r="2" spans="1:9" customFormat="1" ht="18" thickBot="1" x14ac:dyDescent="0.25">
      <c r="B2" s="25" t="s">
        <v>40</v>
      </c>
      <c r="C2" s="25"/>
      <c r="D2" s="25"/>
      <c r="E2" s="25"/>
      <c r="F2" s="25"/>
      <c r="G2" s="25"/>
      <c r="H2" s="25"/>
    </row>
    <row r="3" spans="1:9" customFormat="1" ht="17" thickTop="1" x14ac:dyDescent="0.2">
      <c r="B3" s="54" t="s">
        <v>31</v>
      </c>
      <c r="C3" s="54"/>
      <c r="D3" s="54"/>
      <c r="E3" s="54"/>
      <c r="F3" s="54"/>
      <c r="G3" s="54"/>
      <c r="H3" s="54"/>
    </row>
    <row r="4" spans="1:9" customFormat="1" x14ac:dyDescent="0.2">
      <c r="B4" s="55"/>
      <c r="C4" s="55"/>
      <c r="D4" s="55"/>
      <c r="E4" s="55"/>
      <c r="F4" s="55"/>
      <c r="G4" s="55"/>
      <c r="H4" s="55"/>
    </row>
    <row r="5" spans="1:9" customFormat="1" x14ac:dyDescent="0.2"/>
    <row r="6" spans="1:9" customFormat="1" x14ac:dyDescent="0.2">
      <c r="A6" s="8" t="s">
        <v>3</v>
      </c>
      <c r="B6" s="56"/>
      <c r="C6" s="56"/>
      <c r="D6" s="56"/>
      <c r="E6" s="56"/>
      <c r="F6" s="56"/>
      <c r="G6" s="56"/>
      <c r="H6" s="56"/>
    </row>
    <row r="7" spans="1:9" customFormat="1" x14ac:dyDescent="0.2"/>
    <row r="8" spans="1:9" customFormat="1" ht="18" customHeight="1" x14ac:dyDescent="0.2">
      <c r="A8" s="8" t="s">
        <v>6</v>
      </c>
      <c r="B8" s="30"/>
      <c r="D8" s="57" t="s">
        <v>7</v>
      </c>
      <c r="E8" s="58"/>
      <c r="F8" s="58"/>
      <c r="G8" s="58"/>
      <c r="H8" s="59"/>
    </row>
    <row r="9" spans="1:9" customFormat="1" x14ac:dyDescent="0.2">
      <c r="B9" s="24"/>
    </row>
    <row r="10" spans="1:9" customFormat="1" ht="18" customHeight="1" x14ac:dyDescent="0.2">
      <c r="A10" s="8" t="s">
        <v>14</v>
      </c>
      <c r="B10" s="31"/>
      <c r="D10" s="57" t="s">
        <v>22</v>
      </c>
      <c r="E10" s="58"/>
      <c r="F10" s="58"/>
      <c r="G10" s="58"/>
      <c r="H10" s="59"/>
    </row>
    <row r="11" spans="1:9" customFormat="1" ht="18" customHeight="1" x14ac:dyDescent="0.2">
      <c r="A11" s="8" t="s">
        <v>15</v>
      </c>
      <c r="B11" s="27"/>
      <c r="D11" s="57" t="s">
        <v>24</v>
      </c>
      <c r="E11" s="58"/>
      <c r="F11" s="58"/>
      <c r="G11" s="58"/>
      <c r="H11" s="59"/>
    </row>
    <row r="12" spans="1:9" customFormat="1" ht="18" customHeight="1" x14ac:dyDescent="0.2">
      <c r="A12" s="8" t="s">
        <v>16</v>
      </c>
      <c r="B12" s="27"/>
      <c r="D12" s="57" t="s">
        <v>23</v>
      </c>
      <c r="E12" s="58"/>
      <c r="F12" s="58"/>
      <c r="G12" s="58"/>
      <c r="H12" s="59"/>
    </row>
    <row r="13" spans="1:9" customFormat="1" x14ac:dyDescent="0.2">
      <c r="B13" s="24"/>
    </row>
    <row r="14" spans="1:9" customFormat="1" x14ac:dyDescent="0.2">
      <c r="B14" s="24"/>
    </row>
    <row r="15" spans="1:9" s="23" customFormat="1" ht="18" x14ac:dyDescent="0.25">
      <c r="A15" s="8" t="s">
        <v>4</v>
      </c>
      <c r="B15" s="28"/>
      <c r="D15" s="46" t="s">
        <v>5</v>
      </c>
      <c r="E15" s="46"/>
      <c r="F15" s="46"/>
      <c r="G15" s="46"/>
      <c r="H15" s="46"/>
      <c r="I15"/>
    </row>
    <row r="16" spans="1:9" s="23" customFormat="1" x14ac:dyDescent="0.2">
      <c r="I16"/>
    </row>
    <row r="17" spans="1:9" s="23" customFormat="1" ht="31" customHeight="1" x14ac:dyDescent="0.2">
      <c r="A17" s="60" t="str">
        <f>CONCATENATE("Determinación del potencial estándar, E⁰, del par [FeMeOH]⁺/FeMeOH a T = ",FIXED(B15,1)," °C con ayuda de los datos encontrados en la zona de transferencia de carga.")</f>
        <v>Determinación del potencial estándar, E⁰, del par [FeMeOH]⁺/FeMeOH a T = 0.0 °C con ayuda de los datos encontrados en la zona de transferencia de carga.</v>
      </c>
      <c r="B17" s="61"/>
      <c r="C17" s="61"/>
      <c r="D17" s="61"/>
      <c r="E17" s="61"/>
      <c r="F17" s="61"/>
      <c r="G17" s="61"/>
      <c r="H17" s="62"/>
      <c r="I17"/>
    </row>
    <row r="18" spans="1:9" s="23" customFormat="1" x14ac:dyDescent="0.2">
      <c r="I18"/>
    </row>
    <row r="19" spans="1:9" s="23" customFormat="1" x14ac:dyDescent="0.2">
      <c r="D19" s="32"/>
      <c r="E19" s="8" t="s">
        <v>20</v>
      </c>
      <c r="F19" s="32"/>
      <c r="I19"/>
    </row>
    <row r="20" spans="1:9" s="23" customFormat="1" x14ac:dyDescent="0.2">
      <c r="I20"/>
    </row>
    <row r="21" spans="1:9" customFormat="1" ht="18" customHeight="1" x14ac:dyDescent="0.25">
      <c r="A21" s="8" t="s">
        <v>17</v>
      </c>
      <c r="B21" s="31"/>
      <c r="D21" s="57" t="s">
        <v>26</v>
      </c>
      <c r="E21" s="58"/>
      <c r="F21" s="58"/>
      <c r="G21" s="58"/>
      <c r="H21" s="59"/>
    </row>
    <row r="22" spans="1:9" customFormat="1" ht="18" customHeight="1" x14ac:dyDescent="0.25">
      <c r="A22" s="8" t="s">
        <v>18</v>
      </c>
      <c r="B22" s="31"/>
      <c r="D22" s="57" t="s">
        <v>25</v>
      </c>
      <c r="E22" s="58"/>
      <c r="F22" s="58"/>
      <c r="G22" s="58"/>
      <c r="H22" s="59"/>
    </row>
    <row r="23" spans="1:9" s="23" customFormat="1" x14ac:dyDescent="0.2">
      <c r="I23"/>
    </row>
    <row r="24" spans="1:9" s="23" customFormat="1" ht="16" customHeight="1" x14ac:dyDescent="0.2">
      <c r="A24" s="8" t="s">
        <v>2</v>
      </c>
      <c r="B24" s="36"/>
      <c r="C24"/>
      <c r="D24" s="48" t="s">
        <v>27</v>
      </c>
      <c r="E24" s="49"/>
      <c r="F24" s="49"/>
      <c r="G24" s="49"/>
      <c r="H24" s="50"/>
      <c r="I24"/>
    </row>
    <row r="25" spans="1:9" s="23" customFormat="1" ht="18" customHeight="1" x14ac:dyDescent="0.2">
      <c r="A25" s="8" t="s">
        <v>1</v>
      </c>
      <c r="B25" s="36"/>
      <c r="C25"/>
      <c r="D25" s="51"/>
      <c r="E25" s="52"/>
      <c r="F25" s="52"/>
      <c r="G25" s="52"/>
      <c r="H25" s="53"/>
      <c r="I25"/>
    </row>
    <row r="26" spans="1:9" s="23" customFormat="1" x14ac:dyDescent="0.2">
      <c r="A26"/>
      <c r="B26" s="24"/>
      <c r="C26"/>
      <c r="D26"/>
      <c r="E26"/>
      <c r="F26"/>
      <c r="G26"/>
      <c r="H26"/>
      <c r="I26"/>
    </row>
    <row r="27" spans="1:9" s="23" customFormat="1" x14ac:dyDescent="0.2">
      <c r="A27" s="8" t="s">
        <v>19</v>
      </c>
      <c r="B27" s="36"/>
      <c r="D27" s="46" t="s">
        <v>38</v>
      </c>
      <c r="E27" s="46"/>
      <c r="F27" s="46"/>
      <c r="G27" s="46"/>
      <c r="H27" s="46"/>
      <c r="I27"/>
    </row>
    <row r="28" spans="1:9" s="23" customFormat="1" x14ac:dyDescent="0.2">
      <c r="I28"/>
    </row>
    <row r="29" spans="1:9" s="23" customFormat="1" x14ac:dyDescent="0.2">
      <c r="A29" s="8" t="s">
        <v>0</v>
      </c>
      <c r="B29" s="36"/>
      <c r="D29" s="46" t="s">
        <v>28</v>
      </c>
      <c r="E29" s="46"/>
      <c r="F29" s="46"/>
      <c r="G29" s="46"/>
      <c r="H29" s="46"/>
      <c r="I29"/>
    </row>
    <row r="30" spans="1:9" s="23" customFormat="1" x14ac:dyDescent="0.2">
      <c r="I30"/>
    </row>
    <row r="31" spans="1:9" s="23" customFormat="1" x14ac:dyDescent="0.2">
      <c r="A31" s="38" t="s">
        <v>37</v>
      </c>
      <c r="B31" s="37"/>
      <c r="D31" s="46" t="s">
        <v>29</v>
      </c>
      <c r="E31" s="46"/>
      <c r="F31" s="46"/>
      <c r="G31" s="46"/>
      <c r="H31" s="46"/>
      <c r="I31"/>
    </row>
    <row r="32" spans="1:9" s="23" customFormat="1" x14ac:dyDescent="0.2">
      <c r="I32"/>
    </row>
    <row r="33" spans="1:22" s="23" customFormat="1" x14ac:dyDescent="0.2">
      <c r="A33" s="8" t="s">
        <v>21</v>
      </c>
      <c r="B33" s="36"/>
      <c r="D33" s="46" t="s">
        <v>29</v>
      </c>
      <c r="E33" s="46"/>
      <c r="F33" s="46"/>
      <c r="G33" s="46"/>
      <c r="H33" s="46"/>
      <c r="I33"/>
    </row>
    <row r="34" spans="1:22" s="23" customFormat="1" x14ac:dyDescent="0.2">
      <c r="I34"/>
    </row>
    <row r="35" spans="1:22" s="23" customFormat="1" x14ac:dyDescent="0.2">
      <c r="A35" s="42" t="str">
        <f>CONCATENATE("Se encontró que el E⁰([FeMeOH]⁺/FeMeOH) = ",TRUNC(B25/1000,4)," V vs.ER. Además, el pKᵣ(FeMeOH/FeMeOH]⁺) =",TRUNC(B33,2))</f>
        <v>Se encontró que el E⁰([FeMeOH]⁺/FeMeOH) = 0 V vs.ER. Además, el pKᵣ(FeMeOH/FeMeOH]⁺) =0</v>
      </c>
      <c r="B35" s="43"/>
      <c r="C35" s="43"/>
      <c r="D35" s="43"/>
      <c r="E35" s="43"/>
      <c r="F35" s="43"/>
      <c r="G35" s="43"/>
      <c r="H35" s="44"/>
      <c r="I35"/>
    </row>
    <row r="36" spans="1:22" s="23" customFormat="1" x14ac:dyDescent="0.2">
      <c r="I36"/>
    </row>
    <row r="37" spans="1:22" s="23" customFormat="1" ht="32" customHeight="1" x14ac:dyDescent="0.2">
      <c r="B37" s="45" t="s">
        <v>30</v>
      </c>
      <c r="C37" s="45"/>
      <c r="D37" s="45"/>
      <c r="E37" s="45"/>
      <c r="F37" s="45"/>
      <c r="G37" s="45"/>
      <c r="H37" s="45"/>
      <c r="I37"/>
    </row>
    <row r="38" spans="1:22" x14ac:dyDescent="0.2">
      <c r="A38" s="22"/>
      <c r="B38" s="22"/>
      <c r="C38" s="22"/>
      <c r="D38" s="22"/>
      <c r="E38" s="22"/>
      <c r="F38" s="22"/>
      <c r="G38" s="22"/>
      <c r="H38" s="22"/>
      <c r="J38" s="1"/>
    </row>
    <row r="39" spans="1:22" ht="48" customHeight="1" x14ac:dyDescent="0.2">
      <c r="A39" s="21" t="s">
        <v>32</v>
      </c>
      <c r="B39" s="21" t="s">
        <v>9</v>
      </c>
      <c r="C39" s="21" t="s">
        <v>10</v>
      </c>
      <c r="D39" s="21" t="s">
        <v>36</v>
      </c>
      <c r="E39" s="34" t="s">
        <v>33</v>
      </c>
      <c r="F39" s="35" t="s">
        <v>34</v>
      </c>
      <c r="G39" s="35" t="s">
        <v>35</v>
      </c>
      <c r="H39" s="20" t="s">
        <v>11</v>
      </c>
      <c r="I39" s="20" t="s">
        <v>12</v>
      </c>
      <c r="J39" s="20" t="s">
        <v>13</v>
      </c>
      <c r="K39" s="21"/>
      <c r="L39" s="21"/>
      <c r="M39" s="20"/>
      <c r="N39" s="20"/>
      <c r="O39" s="20"/>
      <c r="P39" s="21"/>
      <c r="Q39" s="21"/>
      <c r="R39" s="20"/>
      <c r="S39"/>
      <c r="T39"/>
      <c r="U39"/>
      <c r="V39"/>
    </row>
    <row r="40" spans="1:22" x14ac:dyDescent="0.2">
      <c r="A40" s="29">
        <v>1</v>
      </c>
      <c r="B40" s="39"/>
      <c r="C40" s="27"/>
      <c r="D40" s="40">
        <f>Tabla_Exp_1130[[#This Row],[i '[A'] x 10⁷ @ τ=10 s]]/10^7</f>
        <v>0</v>
      </c>
      <c r="E40" s="33"/>
      <c r="F40" s="41">
        <f t="shared" ref="F40:F76" si="0">IF(AND(B40&gt;=$D$19,B40&lt;=$F$19),E40,NA())</f>
        <v>0</v>
      </c>
      <c r="G40" s="41">
        <f>IF(AND(B40&gt;=$D$19,B40&lt;=$F$19),Tabla_Exp_1130[[#This Row],[ln '[i(τ)-id Ox']/
'[id Red - i(τ)']]],"")</f>
        <v>0</v>
      </c>
      <c r="H40" s="4"/>
      <c r="I40" s="4"/>
      <c r="J40" s="4"/>
      <c r="K40" s="19"/>
      <c r="L40" s="19"/>
      <c r="M40" s="19"/>
      <c r="N40" s="4"/>
      <c r="O40" s="4"/>
      <c r="P40" s="18">
        <f>Tabla_Exp_1130[[#This Row],[i '[A'] x 10⁷ @ τ=10 s]]*10^6</f>
        <v>0</v>
      </c>
      <c r="Q40" s="6"/>
      <c r="R40" s="3"/>
      <c r="S40"/>
      <c r="T40"/>
      <c r="U40"/>
      <c r="V40" s="2"/>
    </row>
    <row r="41" spans="1:22" x14ac:dyDescent="0.2">
      <c r="A41" s="29">
        <v>2</v>
      </c>
      <c r="B41" s="39"/>
      <c r="C41" s="27"/>
      <c r="D41" s="40">
        <f>Tabla_Exp_1130[[#This Row],[i '[A'] x 10⁷ @ τ=10 s]]/10^7</f>
        <v>0</v>
      </c>
      <c r="E41" s="33"/>
      <c r="F41" s="41">
        <f t="shared" si="0"/>
        <v>0</v>
      </c>
      <c r="G41" s="41">
        <f>IF(AND(B41&gt;=$D$19,B41&lt;=$F$19),Tabla_Exp_1130[[#This Row],[ln '[i(τ)-id Ox']/
'[id Red - i(τ)']]],"")</f>
        <v>0</v>
      </c>
      <c r="H41" s="4"/>
      <c r="I41" s="4"/>
      <c r="J41" s="4"/>
      <c r="K41" s="19"/>
      <c r="L41" s="19"/>
      <c r="M41" s="19"/>
      <c r="N41" s="4"/>
      <c r="O41" s="4"/>
      <c r="P41" s="18">
        <f>Tabla_Exp_1130[[#This Row],[i '[A'] x 10⁷ @ τ=10 s]]*10^6</f>
        <v>0</v>
      </c>
      <c r="Q41" s="6"/>
      <c r="R41" s="3"/>
      <c r="S41"/>
      <c r="T41"/>
      <c r="U41"/>
      <c r="V41" s="2"/>
    </row>
    <row r="42" spans="1:22" x14ac:dyDescent="0.2">
      <c r="A42" s="29">
        <v>3</v>
      </c>
      <c r="B42" s="39"/>
      <c r="C42" s="27"/>
      <c r="D42" s="40">
        <f>Tabla_Exp_1130[[#This Row],[i '[A'] x 10⁷ @ τ=10 s]]/10^7</f>
        <v>0</v>
      </c>
      <c r="E42" s="33"/>
      <c r="F42" s="41">
        <f t="shared" si="0"/>
        <v>0</v>
      </c>
      <c r="G42" s="41">
        <f>IF(AND(B42&gt;=$D$19,B42&lt;=$F$19),Tabla_Exp_1130[[#This Row],[ln '[i(τ)-id Ox']/
'[id Red - i(τ)']]],"")</f>
        <v>0</v>
      </c>
      <c r="H42" s="4"/>
      <c r="I42" s="4"/>
      <c r="J42" s="4"/>
      <c r="K42" s="19"/>
      <c r="L42" s="19"/>
      <c r="M42" s="19"/>
      <c r="N42" s="4"/>
      <c r="O42" s="4"/>
      <c r="P42" s="18"/>
      <c r="Q42" s="6"/>
      <c r="R42" s="3"/>
      <c r="S42"/>
      <c r="T42"/>
      <c r="U42"/>
      <c r="V42" s="2"/>
    </row>
    <row r="43" spans="1:22" x14ac:dyDescent="0.2">
      <c r="A43" s="29">
        <v>4</v>
      </c>
      <c r="B43" s="39"/>
      <c r="C43" s="27"/>
      <c r="D43" s="40">
        <f>Tabla_Exp_1130[[#This Row],[i '[A'] x 10⁷ @ τ=10 s]]/10^7</f>
        <v>0</v>
      </c>
      <c r="E43" s="33"/>
      <c r="F43" s="41">
        <f t="shared" si="0"/>
        <v>0</v>
      </c>
      <c r="G43" s="41">
        <f>IF(AND(B43&gt;=$D$19,B43&lt;=$F$19),Tabla_Exp_1130[[#This Row],[ln '[i(τ)-id Ox']/
'[id Red - i(τ)']]],"")</f>
        <v>0</v>
      </c>
      <c r="H43" s="4"/>
      <c r="I43" s="4"/>
      <c r="J43" s="4"/>
      <c r="K43" s="19"/>
      <c r="L43" s="19"/>
      <c r="M43" s="19"/>
      <c r="N43" s="4"/>
      <c r="O43" s="4"/>
      <c r="P43" s="18"/>
      <c r="Q43" s="6"/>
      <c r="R43" s="3"/>
      <c r="S43"/>
      <c r="T43"/>
      <c r="U43"/>
      <c r="V43" s="2"/>
    </row>
    <row r="44" spans="1:22" x14ac:dyDescent="0.2">
      <c r="A44" s="29">
        <v>5</v>
      </c>
      <c r="B44" s="39"/>
      <c r="C44" s="27"/>
      <c r="D44" s="40">
        <f>Tabla_Exp_1130[[#This Row],[i '[A'] x 10⁷ @ τ=10 s]]/10^7</f>
        <v>0</v>
      </c>
      <c r="E44" s="33"/>
      <c r="F44" s="41">
        <f t="shared" si="0"/>
        <v>0</v>
      </c>
      <c r="G44" s="41">
        <f>IF(AND(B44&gt;=$D$19,B44&lt;=$F$19),Tabla_Exp_1130[[#This Row],[ln '[i(τ)-id Ox']/
'[id Red - i(τ)']]],"")</f>
        <v>0</v>
      </c>
      <c r="H44" s="4"/>
      <c r="I44" s="4"/>
      <c r="J44" s="4"/>
      <c r="K44" s="19"/>
      <c r="L44" s="19"/>
      <c r="M44" s="19"/>
      <c r="N44" s="4"/>
      <c r="O44" s="4"/>
      <c r="P44" s="18"/>
      <c r="Q44" s="6"/>
      <c r="R44" s="3"/>
      <c r="S44"/>
      <c r="T44"/>
      <c r="U44"/>
      <c r="V44" s="2"/>
    </row>
    <row r="45" spans="1:22" x14ac:dyDescent="0.2">
      <c r="A45" s="29">
        <v>6</v>
      </c>
      <c r="B45" s="39"/>
      <c r="C45" s="27"/>
      <c r="D45" s="40">
        <f>Tabla_Exp_1130[[#This Row],[i '[A'] x 10⁷ @ τ=10 s]]/10^7</f>
        <v>0</v>
      </c>
      <c r="E45" s="33"/>
      <c r="F45" s="41">
        <f t="shared" si="0"/>
        <v>0</v>
      </c>
      <c r="G45" s="41">
        <f>IF(AND(B45&gt;=$D$19,B45&lt;=$F$19),Tabla_Exp_1130[[#This Row],[ln '[i(τ)-id Ox']/
'[id Red - i(τ)']]],"")</f>
        <v>0</v>
      </c>
      <c r="H45" s="4"/>
      <c r="I45" s="4"/>
      <c r="J45" s="4"/>
      <c r="K45" s="19"/>
      <c r="L45" s="19"/>
      <c r="M45" s="19"/>
      <c r="N45" s="4"/>
      <c r="O45" s="4"/>
      <c r="P45" s="18"/>
      <c r="Q45" s="6"/>
      <c r="R45" s="3"/>
      <c r="S45"/>
      <c r="T45"/>
      <c r="U45"/>
      <c r="V45" s="2"/>
    </row>
    <row r="46" spans="1:22" x14ac:dyDescent="0.2">
      <c r="A46" s="29">
        <v>7</v>
      </c>
      <c r="B46" s="39"/>
      <c r="C46" s="27"/>
      <c r="D46" s="40">
        <f>Tabla_Exp_1130[[#This Row],[i '[A'] x 10⁷ @ τ=10 s]]/10^7</f>
        <v>0</v>
      </c>
      <c r="E46" s="33"/>
      <c r="F46" s="41">
        <f t="shared" si="0"/>
        <v>0</v>
      </c>
      <c r="G46" s="41">
        <f>IF(AND(B46&gt;=$D$19,B46&lt;=$F$19),Tabla_Exp_1130[[#This Row],[ln '[i(τ)-id Ox']/
'[id Red - i(τ)']]],"")</f>
        <v>0</v>
      </c>
      <c r="H46" s="4"/>
      <c r="I46" s="4"/>
      <c r="J46" s="4"/>
      <c r="K46" s="19"/>
      <c r="L46" s="19"/>
      <c r="M46" s="19"/>
      <c r="N46" s="4"/>
      <c r="O46" s="4"/>
      <c r="P46" s="18"/>
      <c r="Q46" s="6"/>
      <c r="R46" s="3"/>
      <c r="S46"/>
      <c r="T46"/>
      <c r="U46"/>
      <c r="V46" s="2"/>
    </row>
    <row r="47" spans="1:22" x14ac:dyDescent="0.2">
      <c r="A47" s="29">
        <v>8</v>
      </c>
      <c r="B47" s="39"/>
      <c r="C47" s="27"/>
      <c r="D47" s="40">
        <f>Tabla_Exp_1130[[#This Row],[i '[A'] x 10⁷ @ τ=10 s]]/10^7</f>
        <v>0</v>
      </c>
      <c r="E47" s="33"/>
      <c r="F47" s="41">
        <f t="shared" si="0"/>
        <v>0</v>
      </c>
      <c r="G47" s="41">
        <f>IF(AND(B47&gt;=$D$19,B47&lt;=$F$19),Tabla_Exp_1130[[#This Row],[ln '[i(τ)-id Ox']/
'[id Red - i(τ)']]],"")</f>
        <v>0</v>
      </c>
      <c r="H47" s="4"/>
      <c r="I47" s="4"/>
      <c r="J47" s="4"/>
      <c r="K47" s="19"/>
      <c r="L47" s="19"/>
      <c r="M47" s="19"/>
      <c r="N47" s="4"/>
      <c r="O47" s="4"/>
      <c r="P47" s="18"/>
      <c r="Q47" s="6"/>
      <c r="R47" s="3"/>
      <c r="S47"/>
      <c r="T47"/>
      <c r="U47"/>
      <c r="V47" s="2"/>
    </row>
    <row r="48" spans="1:22" x14ac:dyDescent="0.2">
      <c r="A48" s="29">
        <v>9</v>
      </c>
      <c r="B48" s="39"/>
      <c r="C48" s="27"/>
      <c r="D48" s="40">
        <f>Tabla_Exp_1130[[#This Row],[i '[A'] x 10⁷ @ τ=10 s]]/10^7</f>
        <v>0</v>
      </c>
      <c r="E48" s="33"/>
      <c r="F48" s="41">
        <f t="shared" si="0"/>
        <v>0</v>
      </c>
      <c r="G48" s="41">
        <f>IF(AND(B48&gt;=$D$19,B48&lt;=$F$19),Tabla_Exp_1130[[#This Row],[ln '[i(τ)-id Ox']/
'[id Red - i(τ)']]],"")</f>
        <v>0</v>
      </c>
      <c r="H48" s="4"/>
      <c r="I48" s="4"/>
      <c r="J48" s="4"/>
      <c r="K48" s="19"/>
      <c r="L48" s="19"/>
      <c r="M48" s="19"/>
      <c r="N48" s="4"/>
      <c r="O48" s="4"/>
      <c r="P48" s="18"/>
      <c r="Q48" s="6"/>
      <c r="R48" s="3"/>
      <c r="S48"/>
      <c r="T48"/>
      <c r="U48"/>
      <c r="V48" s="2"/>
    </row>
    <row r="49" spans="1:22" x14ac:dyDescent="0.2">
      <c r="A49" s="29">
        <v>10</v>
      </c>
      <c r="B49" s="39"/>
      <c r="C49" s="27"/>
      <c r="D49" s="40">
        <f>Tabla_Exp_1130[[#This Row],[i '[A'] x 10⁷ @ τ=10 s]]/10^7</f>
        <v>0</v>
      </c>
      <c r="E49" s="33"/>
      <c r="F49" s="41">
        <f t="shared" si="0"/>
        <v>0</v>
      </c>
      <c r="G49" s="41">
        <f>IF(AND(B49&gt;=$D$19,B49&lt;=$F$19),Tabla_Exp_1130[[#This Row],[ln '[i(τ)-id Ox']/
'[id Red - i(τ)']]],"")</f>
        <v>0</v>
      </c>
      <c r="H49" s="4"/>
      <c r="I49" s="4"/>
      <c r="J49" s="4"/>
      <c r="K49" s="19"/>
      <c r="L49" s="19"/>
      <c r="M49" s="19"/>
      <c r="N49" s="4"/>
      <c r="O49" s="4"/>
      <c r="P49" s="18"/>
      <c r="Q49" s="6"/>
      <c r="R49" s="3"/>
      <c r="S49"/>
      <c r="T49"/>
      <c r="U49"/>
      <c r="V49" s="2"/>
    </row>
    <row r="50" spans="1:22" x14ac:dyDescent="0.2">
      <c r="A50" s="29">
        <v>11</v>
      </c>
      <c r="B50" s="39"/>
      <c r="C50" s="27"/>
      <c r="D50" s="40">
        <f>Tabla_Exp_1130[[#This Row],[i '[A'] x 10⁷ @ τ=10 s]]/10^7</f>
        <v>0</v>
      </c>
      <c r="E50" s="33"/>
      <c r="F50" s="41">
        <f t="shared" si="0"/>
        <v>0</v>
      </c>
      <c r="G50" s="41">
        <f>IF(AND(B50&gt;=$D$19,B50&lt;=$F$19),Tabla_Exp_1130[[#This Row],[ln '[i(τ)-id Ox']/
'[id Red - i(τ)']]],"")</f>
        <v>0</v>
      </c>
      <c r="H50" s="4"/>
      <c r="I50" s="4"/>
      <c r="J50" s="4"/>
      <c r="K50" s="19"/>
      <c r="L50" s="19"/>
      <c r="M50" s="19"/>
      <c r="N50" s="4"/>
      <c r="O50" s="4"/>
      <c r="P50" s="18"/>
      <c r="Q50" s="6"/>
      <c r="R50" s="3"/>
      <c r="S50"/>
      <c r="T50"/>
      <c r="U50"/>
      <c r="V50" s="2"/>
    </row>
    <row r="51" spans="1:22" x14ac:dyDescent="0.2">
      <c r="A51" s="29">
        <v>12</v>
      </c>
      <c r="B51" s="39"/>
      <c r="C51" s="27"/>
      <c r="D51" s="40">
        <f>Tabla_Exp_1130[[#This Row],[i '[A'] x 10⁷ @ τ=10 s]]/10^7</f>
        <v>0</v>
      </c>
      <c r="E51" s="33"/>
      <c r="F51" s="41">
        <f t="shared" si="0"/>
        <v>0</v>
      </c>
      <c r="G51" s="41">
        <f>IF(AND(B51&gt;=$D$19,B51&lt;=$F$19),Tabla_Exp_1130[[#This Row],[ln '[i(τ)-id Ox']/
'[id Red - i(τ)']]],"")</f>
        <v>0</v>
      </c>
      <c r="H51" s="4"/>
      <c r="I51" s="4"/>
      <c r="J51" s="4"/>
      <c r="K51" s="19"/>
      <c r="L51" s="19"/>
      <c r="M51" s="19"/>
      <c r="N51" s="4"/>
      <c r="O51" s="4"/>
      <c r="P51" s="18"/>
      <c r="Q51" s="6"/>
      <c r="R51" s="3"/>
      <c r="S51"/>
      <c r="T51"/>
      <c r="U51"/>
      <c r="V51" s="2"/>
    </row>
    <row r="52" spans="1:22" x14ac:dyDescent="0.2">
      <c r="A52" s="29">
        <v>13</v>
      </c>
      <c r="B52" s="39"/>
      <c r="C52" s="27"/>
      <c r="D52" s="40">
        <f>Tabla_Exp_1130[[#This Row],[i '[A'] x 10⁷ @ τ=10 s]]/10^7</f>
        <v>0</v>
      </c>
      <c r="E52" s="33"/>
      <c r="F52" s="41">
        <f t="shared" si="0"/>
        <v>0</v>
      </c>
      <c r="G52" s="41">
        <f>IF(AND(B52&gt;=$D$19,B52&lt;=$F$19),Tabla_Exp_1130[[#This Row],[ln '[i(τ)-id Ox']/
'[id Red - i(τ)']]],"")</f>
        <v>0</v>
      </c>
      <c r="H52" s="4"/>
      <c r="I52" s="4"/>
      <c r="J52" s="4"/>
      <c r="K52" s="19"/>
      <c r="L52" s="19"/>
      <c r="M52" s="19"/>
      <c r="N52" s="4"/>
      <c r="O52" s="4"/>
      <c r="P52" s="18"/>
      <c r="Q52" s="6"/>
      <c r="R52" s="3"/>
      <c r="S52"/>
      <c r="T52"/>
      <c r="U52"/>
      <c r="V52" s="2"/>
    </row>
    <row r="53" spans="1:22" x14ac:dyDescent="0.2">
      <c r="A53" s="29">
        <v>14</v>
      </c>
      <c r="B53" s="39"/>
      <c r="C53" s="27"/>
      <c r="D53" s="40">
        <f>Tabla_Exp_1130[[#This Row],[i '[A'] x 10⁷ @ τ=10 s]]/10^7</f>
        <v>0</v>
      </c>
      <c r="E53" s="33"/>
      <c r="F53" s="41">
        <f t="shared" si="0"/>
        <v>0</v>
      </c>
      <c r="G53" s="41">
        <f>IF(AND(B53&gt;=$D$19,B53&lt;=$F$19),Tabla_Exp_1130[[#This Row],[ln '[i(τ)-id Ox']/
'[id Red - i(τ)']]],"")</f>
        <v>0</v>
      </c>
      <c r="H53" s="4"/>
      <c r="I53" s="4"/>
      <c r="J53" s="4"/>
      <c r="K53" s="19"/>
      <c r="L53" s="19"/>
      <c r="M53" s="19"/>
      <c r="N53" s="4"/>
      <c r="O53" s="4"/>
      <c r="P53" s="18"/>
      <c r="Q53" s="6"/>
      <c r="R53" s="3"/>
      <c r="S53"/>
      <c r="T53"/>
      <c r="U53"/>
      <c r="V53" s="2"/>
    </row>
    <row r="54" spans="1:22" x14ac:dyDescent="0.2">
      <c r="A54" s="29">
        <v>15</v>
      </c>
      <c r="B54" s="39"/>
      <c r="C54" s="27"/>
      <c r="D54" s="40">
        <f>Tabla_Exp_1130[[#This Row],[i '[A'] x 10⁷ @ τ=10 s]]/10^7</f>
        <v>0</v>
      </c>
      <c r="E54" s="33"/>
      <c r="F54" s="41">
        <f t="shared" si="0"/>
        <v>0</v>
      </c>
      <c r="G54" s="41">
        <f>IF(AND(B54&gt;=$D$19,B54&lt;=$F$19),Tabla_Exp_1130[[#This Row],[ln '[i(τ)-id Ox']/
'[id Red - i(τ)']]],"")</f>
        <v>0</v>
      </c>
      <c r="H54" s="4"/>
      <c r="I54" s="4"/>
      <c r="J54" s="4"/>
      <c r="K54" s="19"/>
      <c r="L54" s="19"/>
      <c r="M54" s="19"/>
      <c r="N54" s="4"/>
      <c r="O54" s="4"/>
      <c r="P54" s="18"/>
      <c r="Q54" s="6"/>
      <c r="R54" s="3"/>
      <c r="S54"/>
      <c r="T54"/>
      <c r="U54"/>
      <c r="V54" s="2"/>
    </row>
    <row r="55" spans="1:22" x14ac:dyDescent="0.2">
      <c r="A55" s="29">
        <v>16</v>
      </c>
      <c r="B55" s="39"/>
      <c r="C55" s="27"/>
      <c r="D55" s="40">
        <f>Tabla_Exp_1130[[#This Row],[i '[A'] x 10⁷ @ τ=10 s]]/10^7</f>
        <v>0</v>
      </c>
      <c r="E55" s="33"/>
      <c r="F55" s="41">
        <f t="shared" si="0"/>
        <v>0</v>
      </c>
      <c r="G55" s="41">
        <f>IF(AND(B55&gt;=$D$19,B55&lt;=$F$19),Tabla_Exp_1130[[#This Row],[ln '[i(τ)-id Ox']/
'[id Red - i(τ)']]],"")</f>
        <v>0</v>
      </c>
      <c r="H55" s="4"/>
      <c r="I55" s="4"/>
      <c r="J55" s="4"/>
      <c r="K55" s="19"/>
      <c r="L55" s="19"/>
      <c r="M55" s="19"/>
      <c r="N55" s="4"/>
      <c r="O55" s="4"/>
      <c r="P55" s="18"/>
      <c r="Q55" s="6"/>
      <c r="R55" s="3"/>
      <c r="S55"/>
      <c r="T55"/>
      <c r="U55"/>
      <c r="V55" s="2"/>
    </row>
    <row r="56" spans="1:22" x14ac:dyDescent="0.2">
      <c r="A56" s="29">
        <v>17</v>
      </c>
      <c r="B56" s="39"/>
      <c r="C56" s="27"/>
      <c r="D56" s="40">
        <f>Tabla_Exp_1130[[#This Row],[i '[A'] x 10⁷ @ τ=10 s]]/10^7</f>
        <v>0</v>
      </c>
      <c r="E56" s="33"/>
      <c r="F56" s="41">
        <f t="shared" si="0"/>
        <v>0</v>
      </c>
      <c r="G56" s="41">
        <f>IF(AND(B56&gt;=$D$19,B56&lt;=$F$19),Tabla_Exp_1130[[#This Row],[ln '[i(τ)-id Ox']/
'[id Red - i(τ)']]],"")</f>
        <v>0</v>
      </c>
      <c r="H56" s="4"/>
      <c r="I56" s="4"/>
      <c r="J56" s="4"/>
      <c r="K56" s="19"/>
      <c r="L56" s="19"/>
      <c r="M56" s="19"/>
      <c r="N56" s="4"/>
      <c r="O56" s="4"/>
      <c r="P56" s="18"/>
      <c r="Q56" s="6"/>
      <c r="R56" s="3"/>
      <c r="S56"/>
      <c r="T56"/>
      <c r="U56"/>
      <c r="V56" s="2"/>
    </row>
    <row r="57" spans="1:22" x14ac:dyDescent="0.2">
      <c r="A57" s="29">
        <v>18</v>
      </c>
      <c r="B57" s="39"/>
      <c r="C57" s="27"/>
      <c r="D57" s="40">
        <f>Tabla_Exp_1130[[#This Row],[i '[A'] x 10⁷ @ τ=10 s]]/10^7</f>
        <v>0</v>
      </c>
      <c r="E57" s="33"/>
      <c r="F57" s="41">
        <f t="shared" si="0"/>
        <v>0</v>
      </c>
      <c r="G57" s="41">
        <f>IF(AND(B57&gt;=$D$19,B57&lt;=$F$19),Tabla_Exp_1130[[#This Row],[ln '[i(τ)-id Ox']/
'[id Red - i(τ)']]],"")</f>
        <v>0</v>
      </c>
      <c r="H57" s="4"/>
      <c r="I57" s="4"/>
      <c r="J57" s="4"/>
      <c r="K57" s="19"/>
      <c r="L57" s="19"/>
      <c r="M57" s="19"/>
      <c r="N57" s="4"/>
      <c r="O57" s="4"/>
      <c r="P57" s="18"/>
      <c r="Q57" s="6"/>
      <c r="R57" s="3"/>
      <c r="S57"/>
      <c r="T57"/>
      <c r="U57"/>
      <c r="V57" s="2"/>
    </row>
    <row r="58" spans="1:22" x14ac:dyDescent="0.2">
      <c r="A58" s="29">
        <v>19</v>
      </c>
      <c r="B58" s="39"/>
      <c r="C58" s="27"/>
      <c r="D58" s="40">
        <f>Tabla_Exp_1130[[#This Row],[i '[A'] x 10⁷ @ τ=10 s]]/10^7</f>
        <v>0</v>
      </c>
      <c r="E58" s="33"/>
      <c r="F58" s="41">
        <f t="shared" si="0"/>
        <v>0</v>
      </c>
      <c r="G58" s="41">
        <f>IF(AND(B58&gt;=$D$19,B58&lt;=$F$19),Tabla_Exp_1130[[#This Row],[ln '[i(τ)-id Ox']/
'[id Red - i(τ)']]],"")</f>
        <v>0</v>
      </c>
      <c r="H58" s="4"/>
      <c r="I58" s="4"/>
      <c r="J58" s="4"/>
      <c r="K58" s="19"/>
      <c r="L58" s="19"/>
      <c r="M58" s="19"/>
      <c r="N58" s="4"/>
      <c r="O58" s="4"/>
      <c r="P58" s="18"/>
      <c r="Q58" s="6"/>
      <c r="R58" s="3"/>
      <c r="S58"/>
      <c r="T58"/>
      <c r="U58"/>
      <c r="V58" s="2"/>
    </row>
    <row r="59" spans="1:22" x14ac:dyDescent="0.2">
      <c r="A59" s="29">
        <v>20</v>
      </c>
      <c r="B59" s="39"/>
      <c r="C59" s="27"/>
      <c r="D59" s="40">
        <f>Tabla_Exp_1130[[#This Row],[i '[A'] x 10⁷ @ τ=10 s]]/10^7</f>
        <v>0</v>
      </c>
      <c r="E59" s="33"/>
      <c r="F59" s="41">
        <f t="shared" si="0"/>
        <v>0</v>
      </c>
      <c r="G59" s="41">
        <f>IF(AND(B59&gt;=$D$19,B59&lt;=$F$19),Tabla_Exp_1130[[#This Row],[ln '[i(τ)-id Ox']/
'[id Red - i(τ)']]],"")</f>
        <v>0</v>
      </c>
      <c r="H59" s="4"/>
      <c r="I59" s="4"/>
      <c r="J59" s="4"/>
      <c r="K59" s="19"/>
      <c r="L59" s="19"/>
      <c r="M59" s="19"/>
      <c r="N59" s="4"/>
      <c r="O59" s="4"/>
      <c r="P59" s="18"/>
      <c r="Q59" s="6"/>
      <c r="R59" s="3"/>
      <c r="S59"/>
      <c r="T59"/>
      <c r="U59"/>
      <c r="V59" s="2"/>
    </row>
    <row r="60" spans="1:22" x14ac:dyDescent="0.2">
      <c r="A60" s="29">
        <v>21</v>
      </c>
      <c r="B60" s="39"/>
      <c r="C60" s="27"/>
      <c r="D60" s="40">
        <f>Tabla_Exp_1130[[#This Row],[i '[A'] x 10⁷ @ τ=10 s]]/10^7</f>
        <v>0</v>
      </c>
      <c r="E60" s="33"/>
      <c r="F60" s="41">
        <f t="shared" si="0"/>
        <v>0</v>
      </c>
      <c r="G60" s="41">
        <f>IF(AND(B60&gt;=$D$19,B60&lt;=$F$19),Tabla_Exp_1130[[#This Row],[ln '[i(τ)-id Ox']/
'[id Red - i(τ)']]],"")</f>
        <v>0</v>
      </c>
      <c r="H60" s="4"/>
      <c r="I60" s="4"/>
      <c r="J60" s="4"/>
      <c r="K60" s="19"/>
      <c r="L60" s="19"/>
      <c r="M60" s="19"/>
      <c r="N60" s="4"/>
      <c r="O60" s="4"/>
      <c r="P60" s="18"/>
      <c r="Q60" s="6"/>
      <c r="R60" s="3"/>
      <c r="S60"/>
      <c r="T60"/>
      <c r="U60"/>
      <c r="V60" s="2"/>
    </row>
    <row r="61" spans="1:22" x14ac:dyDescent="0.2">
      <c r="A61" s="29">
        <v>22</v>
      </c>
      <c r="B61" s="39"/>
      <c r="C61" s="27"/>
      <c r="D61" s="40">
        <f>Tabla_Exp_1130[[#This Row],[i '[A'] x 10⁷ @ τ=10 s]]/10^7</f>
        <v>0</v>
      </c>
      <c r="E61" s="33"/>
      <c r="F61" s="41">
        <f t="shared" si="0"/>
        <v>0</v>
      </c>
      <c r="G61" s="41">
        <f>IF(AND(B61&gt;=$D$19,B61&lt;=$F$19),Tabla_Exp_1130[[#This Row],[ln '[i(τ)-id Ox']/
'[id Red - i(τ)']]],"")</f>
        <v>0</v>
      </c>
      <c r="H61" s="4"/>
      <c r="I61" s="4"/>
      <c r="J61" s="4"/>
      <c r="K61" s="19"/>
      <c r="L61" s="19"/>
      <c r="M61" s="19"/>
      <c r="N61" s="4"/>
      <c r="O61" s="4"/>
      <c r="P61" s="18"/>
      <c r="Q61" s="6"/>
      <c r="R61" s="3"/>
      <c r="S61"/>
      <c r="T61"/>
      <c r="U61"/>
      <c r="V61" s="2"/>
    </row>
    <row r="62" spans="1:22" x14ac:dyDescent="0.2">
      <c r="A62" s="29">
        <v>23</v>
      </c>
      <c r="B62" s="39"/>
      <c r="C62" s="27"/>
      <c r="D62" s="40">
        <f>Tabla_Exp_1130[[#This Row],[i '[A'] x 10⁷ @ τ=10 s]]/10^7</f>
        <v>0</v>
      </c>
      <c r="E62" s="33"/>
      <c r="F62" s="41">
        <f t="shared" si="0"/>
        <v>0</v>
      </c>
      <c r="G62" s="41">
        <f>IF(AND(B62&gt;=$D$19,B62&lt;=$F$19),Tabla_Exp_1130[[#This Row],[ln '[i(τ)-id Ox']/
'[id Red - i(τ)']]],"")</f>
        <v>0</v>
      </c>
      <c r="H62" s="4"/>
      <c r="I62" s="4"/>
      <c r="J62" s="4"/>
      <c r="K62" s="19"/>
      <c r="L62" s="19"/>
      <c r="M62" s="19"/>
      <c r="N62" s="4"/>
      <c r="O62" s="4"/>
      <c r="P62" s="18"/>
      <c r="Q62" s="6"/>
      <c r="R62" s="3"/>
      <c r="S62"/>
      <c r="T62"/>
      <c r="U62"/>
      <c r="V62" s="2"/>
    </row>
    <row r="63" spans="1:22" x14ac:dyDescent="0.2">
      <c r="A63" s="29">
        <v>24</v>
      </c>
      <c r="B63" s="39"/>
      <c r="C63" s="27"/>
      <c r="D63" s="40">
        <f>Tabla_Exp_1130[[#This Row],[i '[A'] x 10⁷ @ τ=10 s]]/10^7</f>
        <v>0</v>
      </c>
      <c r="E63" s="33"/>
      <c r="F63" s="41">
        <f t="shared" si="0"/>
        <v>0</v>
      </c>
      <c r="G63" s="41">
        <f>IF(AND(B63&gt;=$D$19,B63&lt;=$F$19),Tabla_Exp_1130[[#This Row],[ln '[i(τ)-id Ox']/
'[id Red - i(τ)']]],"")</f>
        <v>0</v>
      </c>
      <c r="H63" s="4"/>
      <c r="I63" s="4"/>
      <c r="J63" s="4"/>
      <c r="K63" s="19"/>
      <c r="L63" s="19"/>
      <c r="M63" s="19"/>
      <c r="N63" s="4"/>
      <c r="O63" s="4"/>
      <c r="P63" s="18"/>
      <c r="Q63" s="6"/>
      <c r="R63" s="3"/>
      <c r="S63"/>
      <c r="T63"/>
      <c r="U63"/>
      <c r="V63" s="2"/>
    </row>
    <row r="64" spans="1:22" x14ac:dyDescent="0.2">
      <c r="A64" s="29">
        <v>25</v>
      </c>
      <c r="B64" s="39"/>
      <c r="C64" s="27"/>
      <c r="D64" s="40">
        <f>Tabla_Exp_1130[[#This Row],[i '[A'] x 10⁷ @ τ=10 s]]/10^7</f>
        <v>0</v>
      </c>
      <c r="E64" s="33"/>
      <c r="F64" s="41">
        <f t="shared" si="0"/>
        <v>0</v>
      </c>
      <c r="G64" s="41">
        <f>IF(AND(B64&gt;=$D$19,B64&lt;=$F$19),Tabla_Exp_1130[[#This Row],[ln '[i(τ)-id Ox']/
'[id Red - i(τ)']]],"")</f>
        <v>0</v>
      </c>
      <c r="H64" s="4"/>
      <c r="I64" s="4"/>
      <c r="J64" s="4"/>
      <c r="K64" s="19"/>
      <c r="L64" s="19"/>
      <c r="M64" s="19"/>
      <c r="N64" s="4"/>
      <c r="O64" s="4"/>
      <c r="P64" s="18"/>
      <c r="Q64" s="6"/>
      <c r="R64" s="3"/>
      <c r="S64"/>
      <c r="T64"/>
      <c r="U64"/>
      <c r="V64" s="2"/>
    </row>
    <row r="65" spans="1:22" x14ac:dyDescent="0.2">
      <c r="A65" s="29">
        <v>26</v>
      </c>
      <c r="B65" s="39"/>
      <c r="C65" s="27"/>
      <c r="D65" s="40">
        <f>Tabla_Exp_1130[[#This Row],[i '[A'] x 10⁷ @ τ=10 s]]/10^7</f>
        <v>0</v>
      </c>
      <c r="E65" s="33"/>
      <c r="F65" s="41">
        <f t="shared" si="0"/>
        <v>0</v>
      </c>
      <c r="G65" s="41">
        <f>IF(AND(B65&gt;=$D$19,B65&lt;=$F$19),Tabla_Exp_1130[[#This Row],[ln '[i(τ)-id Ox']/
'[id Red - i(τ)']]],"")</f>
        <v>0</v>
      </c>
      <c r="H65" s="4"/>
      <c r="I65" s="4"/>
      <c r="J65" s="4"/>
      <c r="K65" s="19"/>
      <c r="L65" s="19"/>
      <c r="M65" s="19"/>
      <c r="N65" s="4"/>
      <c r="O65" s="4"/>
      <c r="P65" s="18"/>
      <c r="Q65" s="6"/>
      <c r="R65" s="3"/>
      <c r="S65"/>
      <c r="T65"/>
      <c r="U65"/>
      <c r="V65" s="2"/>
    </row>
    <row r="66" spans="1:22" x14ac:dyDescent="0.2">
      <c r="A66" s="29">
        <v>27</v>
      </c>
      <c r="B66" s="39"/>
      <c r="C66" s="27"/>
      <c r="D66" s="40">
        <f>Tabla_Exp_1130[[#This Row],[i '[A'] x 10⁷ @ τ=10 s]]/10^7</f>
        <v>0</v>
      </c>
      <c r="E66" s="33"/>
      <c r="F66" s="41">
        <f t="shared" si="0"/>
        <v>0</v>
      </c>
      <c r="G66" s="41">
        <f>IF(AND(B66&gt;=$D$19,B66&lt;=$F$19),Tabla_Exp_1130[[#This Row],[ln '[i(τ)-id Ox']/
'[id Red - i(τ)']]],"")</f>
        <v>0</v>
      </c>
      <c r="H66" s="4"/>
      <c r="I66" s="4"/>
      <c r="J66" s="4"/>
      <c r="K66" s="19"/>
      <c r="L66" s="19"/>
      <c r="M66" s="19"/>
      <c r="N66" s="4"/>
      <c r="O66" s="4"/>
      <c r="P66" s="18"/>
      <c r="Q66" s="6"/>
      <c r="R66" s="3"/>
      <c r="S66"/>
      <c r="T66"/>
      <c r="U66"/>
      <c r="V66" s="2"/>
    </row>
    <row r="67" spans="1:22" x14ac:dyDescent="0.2">
      <c r="A67" s="29">
        <v>28</v>
      </c>
      <c r="B67" s="39"/>
      <c r="C67" s="27"/>
      <c r="D67" s="40">
        <f>Tabla_Exp_1130[[#This Row],[i '[A'] x 10⁷ @ τ=10 s]]/10^7</f>
        <v>0</v>
      </c>
      <c r="E67" s="33"/>
      <c r="F67" s="41">
        <f t="shared" si="0"/>
        <v>0</v>
      </c>
      <c r="G67" s="41">
        <f>IF(AND(B67&gt;=$D$19,B67&lt;=$F$19),Tabla_Exp_1130[[#This Row],[ln '[i(τ)-id Ox']/
'[id Red - i(τ)']]],"")</f>
        <v>0</v>
      </c>
      <c r="H67" s="4"/>
      <c r="I67" s="4"/>
      <c r="J67" s="4"/>
      <c r="K67" s="19"/>
      <c r="L67" s="19"/>
      <c r="M67" s="19"/>
      <c r="N67" s="4"/>
      <c r="O67" s="4"/>
      <c r="P67" s="18"/>
      <c r="Q67" s="6"/>
      <c r="R67" s="3"/>
      <c r="S67"/>
      <c r="T67"/>
      <c r="U67"/>
      <c r="V67" s="2"/>
    </row>
    <row r="68" spans="1:22" x14ac:dyDescent="0.2">
      <c r="A68" s="29">
        <v>29</v>
      </c>
      <c r="B68" s="39"/>
      <c r="C68" s="27"/>
      <c r="D68" s="40">
        <f>Tabla_Exp_1130[[#This Row],[i '[A'] x 10⁷ @ τ=10 s]]/10^7</f>
        <v>0</v>
      </c>
      <c r="E68" s="33"/>
      <c r="F68" s="41">
        <f t="shared" si="0"/>
        <v>0</v>
      </c>
      <c r="G68" s="41">
        <f>IF(AND(B68&gt;=$D$19,B68&lt;=$F$19),Tabla_Exp_1130[[#This Row],[ln '[i(τ)-id Ox']/
'[id Red - i(τ)']]],"")</f>
        <v>0</v>
      </c>
      <c r="H68" s="4"/>
      <c r="I68" s="4"/>
      <c r="J68" s="4"/>
      <c r="K68" s="19"/>
      <c r="L68" s="19"/>
      <c r="M68" s="19"/>
      <c r="N68" s="4"/>
      <c r="O68" s="4"/>
      <c r="P68" s="18"/>
      <c r="Q68" s="6"/>
      <c r="R68" s="3"/>
      <c r="S68"/>
      <c r="T68"/>
      <c r="U68"/>
      <c r="V68" s="2"/>
    </row>
    <row r="69" spans="1:22" x14ac:dyDescent="0.2">
      <c r="A69" s="29">
        <v>30</v>
      </c>
      <c r="B69" s="39"/>
      <c r="C69" s="27"/>
      <c r="D69" s="40">
        <f>Tabla_Exp_1130[[#This Row],[i '[A'] x 10⁷ @ τ=10 s]]/10^7</f>
        <v>0</v>
      </c>
      <c r="E69" s="33"/>
      <c r="F69" s="41">
        <f t="shared" si="0"/>
        <v>0</v>
      </c>
      <c r="G69" s="41">
        <f>IF(AND(B69&gt;=$D$19,B69&lt;=$F$19),Tabla_Exp_1130[[#This Row],[ln '[i(τ)-id Ox']/
'[id Red - i(τ)']]],"")</f>
        <v>0</v>
      </c>
      <c r="H69" s="4"/>
      <c r="I69" s="4"/>
      <c r="J69" s="4"/>
      <c r="K69" s="19"/>
      <c r="L69" s="19"/>
      <c r="M69" s="19"/>
      <c r="N69" s="4"/>
      <c r="O69" s="4"/>
      <c r="P69" s="18"/>
      <c r="Q69" s="6"/>
      <c r="R69" s="3"/>
      <c r="S69"/>
      <c r="T69"/>
      <c r="U69"/>
      <c r="V69" s="2"/>
    </row>
    <row r="70" spans="1:22" x14ac:dyDescent="0.2">
      <c r="A70" s="29">
        <v>31</v>
      </c>
      <c r="B70" s="39"/>
      <c r="C70" s="27"/>
      <c r="D70" s="40">
        <f>Tabla_Exp_1130[[#This Row],[i '[A'] x 10⁷ @ τ=10 s]]/10^7</f>
        <v>0</v>
      </c>
      <c r="E70" s="33"/>
      <c r="F70" s="41">
        <f t="shared" si="0"/>
        <v>0</v>
      </c>
      <c r="G70" s="41">
        <f>IF(AND(B70&gt;=$D$19,B70&lt;=$F$19),Tabla_Exp_1130[[#This Row],[ln '[i(τ)-id Ox']/
'[id Red - i(τ)']]],"")</f>
        <v>0</v>
      </c>
      <c r="H70" s="4"/>
      <c r="I70" s="4"/>
      <c r="J70" s="4"/>
      <c r="K70" s="19"/>
      <c r="L70" s="19"/>
      <c r="M70" s="19"/>
      <c r="N70" s="4"/>
      <c r="O70" s="4"/>
      <c r="P70" s="18"/>
      <c r="Q70" s="6"/>
      <c r="R70" s="3"/>
      <c r="S70"/>
      <c r="T70"/>
      <c r="U70"/>
      <c r="V70" s="2"/>
    </row>
    <row r="71" spans="1:22" x14ac:dyDescent="0.2">
      <c r="A71" s="29">
        <v>32</v>
      </c>
      <c r="B71" s="39"/>
      <c r="C71" s="27"/>
      <c r="D71" s="40">
        <f>Tabla_Exp_1130[[#This Row],[i '[A'] x 10⁷ @ τ=10 s]]/10^7</f>
        <v>0</v>
      </c>
      <c r="E71" s="33"/>
      <c r="F71" s="41">
        <f t="shared" si="0"/>
        <v>0</v>
      </c>
      <c r="G71" s="41">
        <f>IF(AND(B71&gt;=$D$19,B71&lt;=$F$19),Tabla_Exp_1130[[#This Row],[ln '[i(τ)-id Ox']/
'[id Red - i(τ)']]],"")</f>
        <v>0</v>
      </c>
      <c r="H71" s="4"/>
      <c r="I71" s="4"/>
      <c r="J71" s="4"/>
      <c r="K71" s="19"/>
      <c r="L71" s="19"/>
      <c r="M71" s="19"/>
      <c r="N71" s="4"/>
      <c r="O71" s="4"/>
      <c r="P71" s="18"/>
      <c r="Q71" s="6"/>
      <c r="R71" s="3"/>
      <c r="S71"/>
      <c r="T71"/>
      <c r="U71"/>
      <c r="V71" s="2"/>
    </row>
    <row r="72" spans="1:22" x14ac:dyDescent="0.2">
      <c r="A72" s="29">
        <v>33</v>
      </c>
      <c r="B72" s="39"/>
      <c r="C72" s="27"/>
      <c r="D72" s="40">
        <f>Tabla_Exp_1130[[#This Row],[i '[A'] x 10⁷ @ τ=10 s]]/10^7</f>
        <v>0</v>
      </c>
      <c r="E72" s="33"/>
      <c r="F72" s="41">
        <f t="shared" si="0"/>
        <v>0</v>
      </c>
      <c r="G72" s="41">
        <f>IF(AND(B72&gt;=$D$19,B72&lt;=$F$19),Tabla_Exp_1130[[#This Row],[ln '[i(τ)-id Ox']/
'[id Red - i(τ)']]],"")</f>
        <v>0</v>
      </c>
      <c r="H72" s="4"/>
      <c r="I72" s="4"/>
      <c r="J72" s="4"/>
      <c r="K72" s="19"/>
      <c r="L72" s="19"/>
      <c r="M72" s="19"/>
      <c r="N72" s="4"/>
      <c r="O72" s="4"/>
      <c r="P72" s="18"/>
      <c r="Q72" s="6"/>
      <c r="R72" s="3"/>
      <c r="S72"/>
      <c r="T72"/>
      <c r="U72"/>
      <c r="V72" s="2"/>
    </row>
    <row r="73" spans="1:22" x14ac:dyDescent="0.2">
      <c r="A73" s="29">
        <v>34</v>
      </c>
      <c r="B73" s="39"/>
      <c r="C73" s="27"/>
      <c r="D73" s="40">
        <f>Tabla_Exp_1130[[#This Row],[i '[A'] x 10⁷ @ τ=10 s]]/10^7</f>
        <v>0</v>
      </c>
      <c r="E73" s="33"/>
      <c r="F73" s="41">
        <f t="shared" si="0"/>
        <v>0</v>
      </c>
      <c r="G73" s="41">
        <f>IF(AND(B73&gt;=$D$19,B73&lt;=$F$19),Tabla_Exp_1130[[#This Row],[ln '[i(τ)-id Ox']/
'[id Red - i(τ)']]],"")</f>
        <v>0</v>
      </c>
      <c r="H73" s="4"/>
      <c r="I73" s="4"/>
      <c r="J73" s="4"/>
      <c r="K73" s="19"/>
      <c r="L73" s="19"/>
      <c r="M73" s="19"/>
      <c r="N73" s="4"/>
      <c r="O73" s="4"/>
      <c r="P73" s="18"/>
      <c r="Q73" s="6"/>
      <c r="R73" s="3"/>
      <c r="S73"/>
      <c r="T73"/>
      <c r="U73"/>
      <c r="V73" s="2"/>
    </row>
    <row r="74" spans="1:22" x14ac:dyDescent="0.2">
      <c r="A74" s="29">
        <v>35</v>
      </c>
      <c r="B74" s="39"/>
      <c r="C74" s="27"/>
      <c r="D74" s="40">
        <f>Tabla_Exp_1130[[#This Row],[i '[A'] x 10⁷ @ τ=10 s]]/10^7</f>
        <v>0</v>
      </c>
      <c r="E74" s="33"/>
      <c r="F74" s="41">
        <f t="shared" si="0"/>
        <v>0</v>
      </c>
      <c r="G74" s="41">
        <f>IF(AND(B74&gt;=$D$19,B74&lt;=$F$19),Tabla_Exp_1130[[#This Row],[ln '[i(τ)-id Ox']/
'[id Red - i(τ)']]],"")</f>
        <v>0</v>
      </c>
      <c r="H74" s="4"/>
      <c r="I74" s="4"/>
      <c r="J74" s="4"/>
      <c r="K74" s="19"/>
      <c r="L74" s="19"/>
      <c r="M74" s="19"/>
      <c r="N74" s="4"/>
      <c r="O74" s="4"/>
      <c r="P74" s="18"/>
      <c r="Q74" s="6"/>
      <c r="R74" s="3"/>
      <c r="S74"/>
      <c r="T74"/>
      <c r="U74"/>
      <c r="V74" s="2"/>
    </row>
    <row r="75" spans="1:22" x14ac:dyDescent="0.2">
      <c r="A75" s="29">
        <v>36</v>
      </c>
      <c r="B75" s="39"/>
      <c r="C75" s="27"/>
      <c r="D75" s="40">
        <f>Tabla_Exp_1130[[#This Row],[i '[A'] x 10⁷ @ τ=10 s]]/10^7</f>
        <v>0</v>
      </c>
      <c r="E75" s="33"/>
      <c r="F75" s="41">
        <f t="shared" si="0"/>
        <v>0</v>
      </c>
      <c r="G75" s="41">
        <f>IF(AND(B75&gt;=$D$19,B75&lt;=$F$19),Tabla_Exp_1130[[#This Row],[ln '[i(τ)-id Ox']/
'[id Red - i(τ)']]],"")</f>
        <v>0</v>
      </c>
      <c r="H75" s="4"/>
      <c r="I75" s="4"/>
      <c r="J75" s="4"/>
      <c r="K75" s="19"/>
      <c r="L75" s="19"/>
      <c r="M75" s="19"/>
      <c r="N75" s="4"/>
      <c r="O75" s="4"/>
      <c r="P75" s="18"/>
      <c r="Q75" s="6"/>
      <c r="R75" s="3"/>
      <c r="S75"/>
      <c r="T75"/>
      <c r="U75"/>
      <c r="V75" s="2"/>
    </row>
    <row r="76" spans="1:22" x14ac:dyDescent="0.2">
      <c r="A76" s="29">
        <v>37</v>
      </c>
      <c r="B76" s="39"/>
      <c r="C76" s="27"/>
      <c r="D76" s="40">
        <f>Tabla_Exp_1130[[#This Row],[i '[A'] x 10⁷ @ τ=10 s]]/10^7</f>
        <v>0</v>
      </c>
      <c r="E76" s="33"/>
      <c r="F76" s="41">
        <f t="shared" si="0"/>
        <v>0</v>
      </c>
      <c r="G76" s="41">
        <f>IF(AND(B76&gt;=$D$19,B76&lt;=$F$19),Tabla_Exp_1130[[#This Row],[ln '[i(τ)-id Ox']/
'[id Red - i(τ)']]],"")</f>
        <v>0</v>
      </c>
      <c r="H76" s="4"/>
      <c r="I76" s="4"/>
      <c r="J76" s="4"/>
      <c r="K76" s="19"/>
      <c r="L76" s="19"/>
      <c r="M76" s="19"/>
      <c r="N76" s="4"/>
      <c r="O76" s="4"/>
      <c r="P76" s="18"/>
      <c r="Q76" s="6"/>
      <c r="R76" s="3"/>
      <c r="S76"/>
      <c r="T76"/>
      <c r="U76"/>
      <c r="V76" s="2"/>
    </row>
    <row r="77" spans="1:22" x14ac:dyDescent="0.2">
      <c r="A77" s="11"/>
      <c r="B77" s="13"/>
      <c r="C77" s="12"/>
      <c r="D77" s="5"/>
      <c r="E77" s="10"/>
      <c r="F77" s="4"/>
      <c r="G77" s="4"/>
      <c r="H77" s="9"/>
      <c r="I77" s="5"/>
      <c r="J77" s="7"/>
      <c r="K77" s="6"/>
      <c r="L77" s="3"/>
      <c r="M77"/>
      <c r="N77"/>
      <c r="O77"/>
    </row>
    <row r="78" spans="1:22" ht="150" customHeight="1" x14ac:dyDescent="0.2">
      <c r="A78" s="47" t="s">
        <v>39</v>
      </c>
      <c r="B78" s="47"/>
      <c r="C78" s="47"/>
      <c r="D78" s="47"/>
      <c r="E78" s="47"/>
      <c r="F78" s="47"/>
      <c r="G78" s="47"/>
      <c r="H78" s="47"/>
      <c r="I78" s="47"/>
      <c r="K78" s="6"/>
      <c r="L78" s="3"/>
      <c r="M78"/>
      <c r="N78"/>
      <c r="O78"/>
    </row>
    <row r="79" spans="1:22" x14ac:dyDescent="0.2">
      <c r="K79" s="6"/>
      <c r="L79" s="3"/>
      <c r="M79"/>
      <c r="N79"/>
      <c r="O79"/>
    </row>
    <row r="80" spans="1:22" x14ac:dyDescent="0.2">
      <c r="K80" s="6"/>
      <c r="L80" s="3"/>
      <c r="M80"/>
      <c r="N80"/>
      <c r="O80"/>
    </row>
    <row r="81" spans="11:15" x14ac:dyDescent="0.2">
      <c r="K81" s="6"/>
      <c r="L81" s="3"/>
      <c r="M81"/>
      <c r="N81"/>
      <c r="O81"/>
    </row>
    <row r="82" spans="11:15" x14ac:dyDescent="0.2">
      <c r="K82" s="6"/>
      <c r="L82" s="3"/>
      <c r="M82"/>
      <c r="N82"/>
      <c r="O82"/>
    </row>
    <row r="83" spans="11:15" x14ac:dyDescent="0.2">
      <c r="K83" s="6"/>
      <c r="L83" s="3"/>
      <c r="M83"/>
      <c r="N83"/>
      <c r="O83"/>
    </row>
    <row r="84" spans="11:15" x14ac:dyDescent="0.2">
      <c r="K84" s="6"/>
      <c r="L84" s="3"/>
      <c r="M84"/>
      <c r="N84"/>
      <c r="O84"/>
    </row>
    <row r="85" spans="11:15" x14ac:dyDescent="0.2">
      <c r="K85" s="6"/>
      <c r="L85" s="15"/>
      <c r="M85"/>
      <c r="N85"/>
      <c r="O85"/>
    </row>
    <row r="86" spans="11:15" x14ac:dyDescent="0.2">
      <c r="K86" s="6"/>
      <c r="L86" s="3"/>
      <c r="M86"/>
      <c r="N86"/>
      <c r="O86"/>
    </row>
    <row r="87" spans="11:15" x14ac:dyDescent="0.2">
      <c r="K87" s="6"/>
      <c r="L87" s="3"/>
      <c r="M87"/>
      <c r="N87"/>
      <c r="O87"/>
    </row>
    <row r="88" spans="11:15" x14ac:dyDescent="0.2">
      <c r="K88" s="6"/>
      <c r="L88" s="3"/>
      <c r="M88"/>
      <c r="N88"/>
      <c r="O88"/>
    </row>
    <row r="89" spans="11:15" x14ac:dyDescent="0.2">
      <c r="K89" s="6"/>
      <c r="L89" s="17"/>
      <c r="M89"/>
      <c r="N89" s="16"/>
      <c r="O89"/>
    </row>
    <row r="90" spans="11:15" ht="18" customHeight="1" x14ac:dyDescent="0.2">
      <c r="K90" s="6"/>
      <c r="L90" s="15"/>
      <c r="M90"/>
      <c r="N90"/>
      <c r="O90"/>
    </row>
    <row r="91" spans="11:15" x14ac:dyDescent="0.2">
      <c r="K91" s="6"/>
      <c r="L91" s="3"/>
      <c r="M91"/>
      <c r="N91"/>
      <c r="O91"/>
    </row>
    <row r="92" spans="11:15" x14ac:dyDescent="0.2">
      <c r="K92" s="6"/>
      <c r="L92" s="14"/>
      <c r="M92"/>
      <c r="N92"/>
      <c r="O92"/>
    </row>
    <row r="93" spans="11:15" x14ac:dyDescent="0.2">
      <c r="K93" s="6"/>
      <c r="L93" s="3"/>
      <c r="M93"/>
      <c r="N93"/>
      <c r="O93"/>
    </row>
    <row r="94" spans="11:15" x14ac:dyDescent="0.2">
      <c r="K94" s="6"/>
      <c r="L94" s="3"/>
      <c r="M94"/>
      <c r="N94"/>
      <c r="O94"/>
    </row>
    <row r="95" spans="11:15" x14ac:dyDescent="0.2">
      <c r="K95" s="6"/>
      <c r="L95" s="3"/>
      <c r="M95"/>
      <c r="N95"/>
      <c r="O95"/>
    </row>
    <row r="96" spans="11:15" x14ac:dyDescent="0.2">
      <c r="K96" s="6"/>
      <c r="L96" s="3"/>
      <c r="M96"/>
      <c r="N96"/>
      <c r="O96"/>
    </row>
    <row r="97" spans="11:15" x14ac:dyDescent="0.2">
      <c r="K97" s="6"/>
      <c r="L97" s="3"/>
      <c r="M97"/>
      <c r="N97"/>
      <c r="O97"/>
    </row>
    <row r="98" spans="11:15" x14ac:dyDescent="0.2">
      <c r="K98" s="6"/>
      <c r="L98" s="3"/>
      <c r="M98"/>
      <c r="N98"/>
      <c r="O98"/>
    </row>
    <row r="99" spans="11:15" x14ac:dyDescent="0.2">
      <c r="K99" s="6"/>
      <c r="L99" s="3"/>
      <c r="M99"/>
      <c r="N99"/>
      <c r="O99"/>
    </row>
    <row r="100" spans="11:15" x14ac:dyDescent="0.2">
      <c r="K100" s="6"/>
      <c r="L100" s="3"/>
      <c r="M100"/>
      <c r="N100"/>
      <c r="O100"/>
    </row>
    <row r="101" spans="11:15" x14ac:dyDescent="0.2">
      <c r="K101" s="6"/>
      <c r="L101" s="3"/>
      <c r="M101"/>
      <c r="N101"/>
      <c r="O101"/>
    </row>
    <row r="102" spans="11:15" x14ac:dyDescent="0.2">
      <c r="K102" s="6"/>
      <c r="L102" s="3"/>
      <c r="M102"/>
      <c r="N102"/>
      <c r="O102"/>
    </row>
    <row r="103" spans="11:15" x14ac:dyDescent="0.2">
      <c r="K103" s="6"/>
      <c r="L103" s="3"/>
      <c r="M103"/>
      <c r="N103"/>
      <c r="O103"/>
    </row>
    <row r="104" spans="11:15" x14ac:dyDescent="0.2">
      <c r="K104" s="6"/>
      <c r="L104" s="3"/>
      <c r="M104"/>
      <c r="N104"/>
      <c r="O104"/>
    </row>
    <row r="105" spans="11:15" x14ac:dyDescent="0.2">
      <c r="K105" s="6"/>
      <c r="L105" s="3"/>
      <c r="M105"/>
      <c r="N105"/>
      <c r="O105"/>
    </row>
    <row r="106" spans="11:15" x14ac:dyDescent="0.2">
      <c r="K106" s="6"/>
      <c r="L106" s="3"/>
      <c r="M106"/>
      <c r="N106"/>
      <c r="O106"/>
    </row>
    <row r="107" spans="11:15" ht="18" customHeight="1" x14ac:dyDescent="0.2">
      <c r="K107" s="6"/>
      <c r="L107" s="3"/>
      <c r="M107"/>
      <c r="N107"/>
      <c r="O107"/>
    </row>
    <row r="108" spans="11:15" x14ac:dyDescent="0.2">
      <c r="K108" s="6"/>
      <c r="L108" s="3"/>
      <c r="M108"/>
      <c r="N108"/>
      <c r="O108"/>
    </row>
    <row r="109" spans="11:15" x14ac:dyDescent="0.2">
      <c r="K109" s="6"/>
      <c r="L109" s="3"/>
      <c r="M109"/>
      <c r="N109"/>
      <c r="O109"/>
    </row>
    <row r="110" spans="11:15" x14ac:dyDescent="0.2">
      <c r="K110" s="6"/>
      <c r="L110" s="3"/>
      <c r="M110"/>
      <c r="N110"/>
      <c r="O110"/>
    </row>
    <row r="111" spans="11:15" x14ac:dyDescent="0.2">
      <c r="K111" s="6"/>
      <c r="L111" s="3"/>
      <c r="M111"/>
      <c r="N111"/>
      <c r="O111"/>
    </row>
    <row r="112" spans="11:15" x14ac:dyDescent="0.2">
      <c r="K112" s="6"/>
      <c r="L112" s="3"/>
      <c r="M112"/>
      <c r="N112"/>
      <c r="O112"/>
    </row>
    <row r="113" spans="11:15" x14ac:dyDescent="0.2">
      <c r="K113" s="6"/>
      <c r="L113" s="3"/>
      <c r="M113"/>
      <c r="N113"/>
      <c r="O113"/>
    </row>
    <row r="114" spans="11:15" x14ac:dyDescent="0.2">
      <c r="K114" s="6"/>
      <c r="L114" s="3"/>
      <c r="M114"/>
      <c r="N114"/>
      <c r="O114"/>
    </row>
    <row r="115" spans="11:15" x14ac:dyDescent="0.2">
      <c r="K115" s="6"/>
      <c r="L115" s="3"/>
      <c r="M115"/>
      <c r="N115"/>
      <c r="O115"/>
    </row>
    <row r="116" spans="11:15" x14ac:dyDescent="0.2">
      <c r="K116" s="6"/>
      <c r="L116" s="3"/>
      <c r="M116"/>
      <c r="N116"/>
      <c r="O116"/>
    </row>
    <row r="117" spans="11:15" x14ac:dyDescent="0.2">
      <c r="K117" s="6"/>
      <c r="L117" s="3"/>
      <c r="M117"/>
      <c r="N117"/>
      <c r="O117"/>
    </row>
    <row r="118" spans="11:15" x14ac:dyDescent="0.2">
      <c r="K118" s="6"/>
      <c r="L118" s="3"/>
      <c r="M118"/>
      <c r="N118"/>
      <c r="O118"/>
    </row>
    <row r="119" spans="11:15" x14ac:dyDescent="0.2">
      <c r="K119" s="6"/>
      <c r="L119" s="3"/>
      <c r="M119"/>
      <c r="N119"/>
      <c r="O119"/>
    </row>
    <row r="120" spans="11:15" x14ac:dyDescent="0.2">
      <c r="K120" s="6"/>
      <c r="L120" s="3"/>
      <c r="M120"/>
      <c r="N120"/>
      <c r="O120"/>
    </row>
    <row r="121" spans="11:15" x14ac:dyDescent="0.2">
      <c r="K121" s="6"/>
      <c r="L121" s="3"/>
      <c r="M121"/>
      <c r="N121"/>
      <c r="O121"/>
    </row>
    <row r="122" spans="11:15" x14ac:dyDescent="0.2">
      <c r="K122" s="6"/>
      <c r="L122" s="3"/>
      <c r="M122"/>
      <c r="N122"/>
      <c r="O122"/>
    </row>
    <row r="123" spans="11:15" ht="16" customHeight="1" x14ac:dyDescent="0.2">
      <c r="K123" s="6"/>
      <c r="L123" s="3"/>
      <c r="M123"/>
      <c r="N123"/>
      <c r="O123"/>
    </row>
    <row r="124" spans="11:15" x14ac:dyDescent="0.2">
      <c r="K124" s="6"/>
      <c r="L124" s="3"/>
      <c r="M124"/>
      <c r="N124"/>
      <c r="O124"/>
    </row>
    <row r="125" spans="11:15" x14ac:dyDescent="0.2">
      <c r="K125" s="6"/>
      <c r="L125" s="3"/>
      <c r="M125"/>
      <c r="N125"/>
      <c r="O125"/>
    </row>
    <row r="126" spans="11:15" x14ac:dyDescent="0.2">
      <c r="K126" s="6"/>
      <c r="L126" s="3"/>
      <c r="M126"/>
      <c r="N126"/>
      <c r="O126"/>
    </row>
    <row r="127" spans="11:15" x14ac:dyDescent="0.2">
      <c r="K127" s="6"/>
      <c r="L127" s="3"/>
      <c r="M127"/>
      <c r="N127"/>
      <c r="O127"/>
    </row>
    <row r="128" spans="11:15" x14ac:dyDescent="0.2">
      <c r="K128" s="6"/>
      <c r="L128" s="3"/>
      <c r="M128"/>
      <c r="N128"/>
      <c r="O128"/>
    </row>
    <row r="129" spans="11:15" x14ac:dyDescent="0.2">
      <c r="K129" s="6"/>
      <c r="L129" s="3"/>
      <c r="M129"/>
      <c r="N129"/>
      <c r="O129"/>
    </row>
    <row r="130" spans="11:15" x14ac:dyDescent="0.2">
      <c r="K130" s="6"/>
      <c r="L130" s="3"/>
      <c r="M130"/>
      <c r="N130"/>
      <c r="O130"/>
    </row>
    <row r="131" spans="11:15" x14ac:dyDescent="0.2">
      <c r="K131" s="6"/>
      <c r="L131" s="3"/>
      <c r="M131"/>
      <c r="N131"/>
      <c r="O131"/>
    </row>
    <row r="132" spans="11:15" x14ac:dyDescent="0.2">
      <c r="K132" s="6"/>
      <c r="L132" s="3"/>
      <c r="M132"/>
      <c r="N132"/>
      <c r="O132"/>
    </row>
    <row r="133" spans="11:15" x14ac:dyDescent="0.2">
      <c r="K133" s="6"/>
      <c r="L133" s="3"/>
      <c r="M133"/>
      <c r="N133"/>
      <c r="O133"/>
    </row>
    <row r="134" spans="11:15" x14ac:dyDescent="0.2">
      <c r="K134" s="6"/>
      <c r="L134" s="3"/>
      <c r="M134"/>
      <c r="N134"/>
      <c r="O134"/>
    </row>
    <row r="135" spans="11:15" x14ac:dyDescent="0.2">
      <c r="K135" s="6"/>
      <c r="L135" s="3"/>
      <c r="M135"/>
      <c r="N135"/>
      <c r="O135"/>
    </row>
    <row r="136" spans="11:15" x14ac:dyDescent="0.2">
      <c r="K136" s="6"/>
      <c r="L136" s="3"/>
      <c r="M136"/>
      <c r="N136"/>
      <c r="O136"/>
    </row>
    <row r="137" spans="11:15" x14ac:dyDescent="0.2">
      <c r="K137" s="6"/>
      <c r="L137" s="3"/>
      <c r="M137"/>
      <c r="N137"/>
      <c r="O137"/>
    </row>
    <row r="138" spans="11:15" x14ac:dyDescent="0.2">
      <c r="K138" s="6"/>
      <c r="L138" s="3"/>
      <c r="M138"/>
      <c r="N138"/>
      <c r="O138"/>
    </row>
    <row r="139" spans="11:15" x14ac:dyDescent="0.2">
      <c r="K139" s="6"/>
      <c r="L139" s="3"/>
      <c r="M139"/>
      <c r="N139"/>
      <c r="O139"/>
    </row>
    <row r="140" spans="11:15" x14ac:dyDescent="0.2">
      <c r="K140" s="6"/>
      <c r="L140" s="3"/>
      <c r="M140"/>
      <c r="N140"/>
      <c r="O140"/>
    </row>
    <row r="141" spans="11:15" x14ac:dyDescent="0.2">
      <c r="K141" s="6"/>
      <c r="L141" s="3"/>
      <c r="M141"/>
      <c r="N141"/>
      <c r="O141"/>
    </row>
    <row r="142" spans="11:15" x14ac:dyDescent="0.2">
      <c r="K142" s="6"/>
      <c r="L142" s="3"/>
      <c r="M142"/>
      <c r="N142"/>
      <c r="O142"/>
    </row>
    <row r="143" spans="11:15" x14ac:dyDescent="0.2">
      <c r="K143" s="6"/>
      <c r="L143" s="3"/>
      <c r="M143"/>
      <c r="N143"/>
      <c r="O143"/>
    </row>
    <row r="144" spans="11:15" x14ac:dyDescent="0.2">
      <c r="K144" s="6"/>
      <c r="L144" s="3"/>
      <c r="M144"/>
      <c r="N144"/>
      <c r="O144"/>
    </row>
    <row r="145" spans="11:15" x14ac:dyDescent="0.2">
      <c r="K145" s="6"/>
      <c r="L145" s="3"/>
      <c r="M145"/>
      <c r="N145"/>
      <c r="O145"/>
    </row>
    <row r="146" spans="11:15" x14ac:dyDescent="0.2">
      <c r="K146" s="6"/>
      <c r="L146" s="3"/>
      <c r="M146"/>
      <c r="N146"/>
      <c r="O146"/>
    </row>
    <row r="147" spans="11:15" x14ac:dyDescent="0.2">
      <c r="K147" s="6"/>
      <c r="L147" s="3"/>
      <c r="M147"/>
      <c r="N147"/>
      <c r="O147"/>
    </row>
    <row r="148" spans="11:15" x14ac:dyDescent="0.2">
      <c r="K148" s="6"/>
      <c r="L148" s="3"/>
      <c r="M148"/>
      <c r="N148"/>
      <c r="O148"/>
    </row>
    <row r="149" spans="11:15" x14ac:dyDescent="0.2">
      <c r="K149" s="6"/>
      <c r="L149" s="3"/>
      <c r="M149"/>
      <c r="N149"/>
      <c r="O149"/>
    </row>
    <row r="150" spans="11:15" x14ac:dyDescent="0.2">
      <c r="K150" s="6"/>
      <c r="L150" s="3"/>
      <c r="M150"/>
      <c r="N150"/>
      <c r="O150"/>
    </row>
    <row r="151" spans="11:15" x14ac:dyDescent="0.2">
      <c r="K151" s="6"/>
      <c r="L151" s="3"/>
      <c r="M151"/>
      <c r="N151"/>
      <c r="O151"/>
    </row>
    <row r="152" spans="11:15" x14ac:dyDescent="0.2">
      <c r="K152" s="6"/>
      <c r="L152" s="3"/>
      <c r="M152"/>
      <c r="N152"/>
      <c r="O152"/>
    </row>
    <row r="153" spans="11:15" x14ac:dyDescent="0.2">
      <c r="K153" s="6"/>
      <c r="L153" s="3"/>
      <c r="M153"/>
      <c r="N153"/>
      <c r="O153"/>
    </row>
    <row r="154" spans="11:15" x14ac:dyDescent="0.2">
      <c r="K154" s="6"/>
      <c r="L154" s="3"/>
      <c r="M154"/>
      <c r="N154"/>
      <c r="O154"/>
    </row>
    <row r="155" spans="11:15" x14ac:dyDescent="0.2">
      <c r="K155" s="6"/>
      <c r="L155" s="3"/>
      <c r="M155"/>
      <c r="N155"/>
      <c r="O155"/>
    </row>
    <row r="156" spans="11:15" x14ac:dyDescent="0.2">
      <c r="K156" s="6"/>
      <c r="L156" s="3"/>
      <c r="M156"/>
      <c r="N156"/>
      <c r="O156"/>
    </row>
    <row r="157" spans="11:15" x14ac:dyDescent="0.2">
      <c r="K157" s="6"/>
      <c r="L157" s="3"/>
      <c r="M157"/>
      <c r="N157"/>
      <c r="O157"/>
    </row>
    <row r="158" spans="11:15" x14ac:dyDescent="0.2">
      <c r="K158" s="6"/>
      <c r="L158" s="3"/>
      <c r="M158"/>
      <c r="N158"/>
      <c r="O158"/>
    </row>
    <row r="159" spans="11:15" x14ac:dyDescent="0.2">
      <c r="K159" s="6"/>
      <c r="L159" s="3"/>
      <c r="M159"/>
      <c r="N159"/>
      <c r="O159"/>
    </row>
    <row r="160" spans="11:15" x14ac:dyDescent="0.2">
      <c r="K160" s="6"/>
      <c r="L160" s="3"/>
      <c r="M160"/>
      <c r="N160"/>
      <c r="O160"/>
    </row>
    <row r="161" spans="11:15" x14ac:dyDescent="0.2">
      <c r="K161" s="6"/>
      <c r="L161" s="3"/>
      <c r="M161"/>
      <c r="N161"/>
      <c r="O161"/>
    </row>
    <row r="162" spans="11:15" x14ac:dyDescent="0.2">
      <c r="K162" s="6"/>
      <c r="L162" s="3"/>
      <c r="M162"/>
      <c r="N162"/>
      <c r="O162"/>
    </row>
    <row r="163" spans="11:15" x14ac:dyDescent="0.2">
      <c r="K163" s="6"/>
      <c r="L163" s="3"/>
      <c r="M163"/>
      <c r="N163"/>
      <c r="O163"/>
    </row>
    <row r="164" spans="11:15" x14ac:dyDescent="0.2">
      <c r="K164" s="6"/>
      <c r="L164" s="3"/>
      <c r="M164"/>
      <c r="N164"/>
      <c r="O164"/>
    </row>
    <row r="165" spans="11:15" x14ac:dyDescent="0.2">
      <c r="K165" s="6"/>
      <c r="L165" s="3"/>
      <c r="M165"/>
      <c r="N165"/>
      <c r="O165"/>
    </row>
    <row r="166" spans="11:15" x14ac:dyDescent="0.2">
      <c r="K166" s="6"/>
      <c r="L166" s="3"/>
      <c r="M166"/>
      <c r="N166"/>
      <c r="O166"/>
    </row>
    <row r="167" spans="11:15" x14ac:dyDescent="0.2">
      <c r="K167" s="6"/>
      <c r="L167" s="3"/>
      <c r="M167"/>
      <c r="N167"/>
      <c r="O167"/>
    </row>
    <row r="168" spans="11:15" x14ac:dyDescent="0.2">
      <c r="K168" s="6"/>
      <c r="L168" s="3"/>
      <c r="M168"/>
      <c r="N168"/>
      <c r="O168"/>
    </row>
    <row r="169" spans="11:15" x14ac:dyDescent="0.2">
      <c r="K169" s="6"/>
      <c r="L169" s="3"/>
      <c r="M169"/>
      <c r="N169"/>
      <c r="O169"/>
    </row>
    <row r="170" spans="11:15" x14ac:dyDescent="0.2">
      <c r="K170" s="6"/>
      <c r="L170" s="3"/>
      <c r="M170"/>
      <c r="N170"/>
      <c r="O170"/>
    </row>
    <row r="171" spans="11:15" x14ac:dyDescent="0.2">
      <c r="K171" s="6"/>
      <c r="L171" s="3"/>
      <c r="M171"/>
      <c r="N171"/>
      <c r="O171"/>
    </row>
    <row r="172" spans="11:15" x14ac:dyDescent="0.2">
      <c r="K172" s="6"/>
      <c r="L172" s="3"/>
      <c r="M172"/>
      <c r="N172"/>
      <c r="O172"/>
    </row>
    <row r="173" spans="11:15" x14ac:dyDescent="0.2">
      <c r="K173" s="6"/>
      <c r="L173" s="3"/>
      <c r="M173"/>
      <c r="N173"/>
      <c r="O173"/>
    </row>
    <row r="174" spans="11:15" x14ac:dyDescent="0.2">
      <c r="K174" s="6"/>
      <c r="L174" s="3"/>
      <c r="M174"/>
      <c r="N174"/>
      <c r="O174"/>
    </row>
    <row r="175" spans="11:15" x14ac:dyDescent="0.2">
      <c r="K175" s="6"/>
      <c r="L175" s="3"/>
      <c r="M175"/>
      <c r="N175"/>
      <c r="O175"/>
    </row>
    <row r="176" spans="11:15" x14ac:dyDescent="0.2">
      <c r="K176" s="6"/>
      <c r="L176" s="3"/>
      <c r="M176"/>
      <c r="N176"/>
      <c r="O176"/>
    </row>
    <row r="177" spans="11:15" x14ac:dyDescent="0.2">
      <c r="K177" s="6"/>
      <c r="L177" s="3"/>
      <c r="M177"/>
      <c r="N177"/>
      <c r="O177"/>
    </row>
    <row r="178" spans="11:15" x14ac:dyDescent="0.2">
      <c r="K178" s="6"/>
      <c r="L178" s="3"/>
      <c r="M178"/>
      <c r="N178"/>
      <c r="O178"/>
    </row>
    <row r="179" spans="11:15" x14ac:dyDescent="0.2">
      <c r="K179" s="6"/>
      <c r="L179" s="3"/>
      <c r="M179"/>
      <c r="N179"/>
      <c r="O179"/>
    </row>
    <row r="180" spans="11:15" x14ac:dyDescent="0.2">
      <c r="K180" s="6"/>
      <c r="L180" s="3"/>
      <c r="M180"/>
      <c r="N180"/>
      <c r="O180"/>
    </row>
    <row r="181" spans="11:15" x14ac:dyDescent="0.2">
      <c r="K181" s="6"/>
      <c r="L181" s="3"/>
      <c r="M181"/>
      <c r="N181"/>
      <c r="O181"/>
    </row>
    <row r="182" spans="11:15" x14ac:dyDescent="0.2">
      <c r="K182" s="6"/>
      <c r="L182" s="3"/>
      <c r="M182"/>
      <c r="N182"/>
      <c r="O182"/>
    </row>
    <row r="183" spans="11:15" x14ac:dyDescent="0.2">
      <c r="K183" s="6"/>
      <c r="L183" s="3"/>
      <c r="M183"/>
      <c r="N183"/>
      <c r="O183"/>
    </row>
    <row r="184" spans="11:15" x14ac:dyDescent="0.2">
      <c r="K184" s="6"/>
      <c r="L184" s="3"/>
      <c r="M184"/>
      <c r="N184"/>
      <c r="O184"/>
    </row>
    <row r="185" spans="11:15" x14ac:dyDescent="0.2">
      <c r="K185" s="6"/>
      <c r="L185" s="3"/>
      <c r="M185"/>
      <c r="N185"/>
      <c r="O185"/>
    </row>
    <row r="186" spans="11:15" x14ac:dyDescent="0.2">
      <c r="K186" s="6"/>
      <c r="L186" s="3"/>
      <c r="M186"/>
      <c r="N186"/>
      <c r="O186"/>
    </row>
    <row r="187" spans="11:15" x14ac:dyDescent="0.2">
      <c r="K187" s="6"/>
      <c r="L187" s="3"/>
      <c r="M187"/>
      <c r="N187"/>
      <c r="O187"/>
    </row>
    <row r="188" spans="11:15" x14ac:dyDescent="0.2">
      <c r="K188" s="6"/>
      <c r="L188" s="3"/>
      <c r="M188"/>
      <c r="N188"/>
      <c r="O188"/>
    </row>
    <row r="189" spans="11:15" x14ac:dyDescent="0.2">
      <c r="K189" s="6"/>
      <c r="L189" s="3"/>
      <c r="M189"/>
      <c r="N189"/>
      <c r="O189"/>
    </row>
    <row r="190" spans="11:15" x14ac:dyDescent="0.2">
      <c r="K190" s="6"/>
      <c r="L190" s="3"/>
      <c r="M190"/>
      <c r="N190"/>
      <c r="O190"/>
    </row>
    <row r="191" spans="11:15" x14ac:dyDescent="0.2">
      <c r="K191" s="6"/>
      <c r="L191" s="3"/>
      <c r="M191"/>
      <c r="N191"/>
      <c r="O191"/>
    </row>
    <row r="192" spans="11:15" x14ac:dyDescent="0.2">
      <c r="K192" s="6"/>
      <c r="L192" s="3"/>
      <c r="M192"/>
      <c r="N192"/>
      <c r="O192"/>
    </row>
    <row r="193" spans="11:15" x14ac:dyDescent="0.2">
      <c r="K193" s="6"/>
      <c r="L193" s="3"/>
      <c r="M193"/>
      <c r="N193"/>
      <c r="O193"/>
    </row>
    <row r="194" spans="11:15" x14ac:dyDescent="0.2">
      <c r="K194" s="6"/>
      <c r="L194" s="3"/>
      <c r="M194"/>
      <c r="N194"/>
      <c r="O194"/>
    </row>
    <row r="195" spans="11:15" x14ac:dyDescent="0.2">
      <c r="K195" s="6"/>
      <c r="L195" s="3"/>
      <c r="M195"/>
      <c r="N195"/>
      <c r="O195"/>
    </row>
    <row r="196" spans="11:15" x14ac:dyDescent="0.2">
      <c r="K196" s="6"/>
      <c r="L196" s="3"/>
      <c r="M196"/>
      <c r="N196"/>
      <c r="O196"/>
    </row>
    <row r="197" spans="11:15" x14ac:dyDescent="0.2">
      <c r="K197" s="6"/>
      <c r="L197" s="3"/>
      <c r="M197"/>
      <c r="N197"/>
      <c r="O197"/>
    </row>
    <row r="198" spans="11:15" x14ac:dyDescent="0.2">
      <c r="K198" s="6"/>
      <c r="L198" s="3"/>
      <c r="M198"/>
      <c r="N198"/>
      <c r="O198"/>
    </row>
    <row r="199" spans="11:15" x14ac:dyDescent="0.2">
      <c r="K199" s="6"/>
      <c r="L199" s="3"/>
      <c r="M199"/>
      <c r="N199"/>
      <c r="O199"/>
    </row>
    <row r="200" spans="11:15" x14ac:dyDescent="0.2">
      <c r="K200" s="6"/>
      <c r="L200" s="3"/>
      <c r="M200"/>
      <c r="N200"/>
      <c r="O200"/>
    </row>
    <row r="201" spans="11:15" x14ac:dyDescent="0.2">
      <c r="K201" s="6"/>
      <c r="L201" s="3"/>
      <c r="M201"/>
      <c r="N201"/>
      <c r="O201"/>
    </row>
    <row r="202" spans="11:15" x14ac:dyDescent="0.2">
      <c r="K202" s="6"/>
      <c r="L202" s="3"/>
      <c r="M202"/>
      <c r="N202"/>
      <c r="O202"/>
    </row>
    <row r="203" spans="11:15" x14ac:dyDescent="0.2">
      <c r="K203" s="6"/>
      <c r="L203" s="3"/>
      <c r="M203"/>
      <c r="N203"/>
      <c r="O203"/>
    </row>
    <row r="204" spans="11:15" x14ac:dyDescent="0.2">
      <c r="K204" s="6"/>
      <c r="L204" s="3"/>
      <c r="M204"/>
      <c r="N204"/>
      <c r="O204"/>
    </row>
    <row r="205" spans="11:15" x14ac:dyDescent="0.2">
      <c r="K205" s="6"/>
      <c r="L205" s="3"/>
      <c r="M205"/>
      <c r="N205"/>
      <c r="O205"/>
    </row>
    <row r="206" spans="11:15" x14ac:dyDescent="0.2">
      <c r="K206" s="6"/>
      <c r="L206" s="3"/>
      <c r="M206"/>
      <c r="N206"/>
      <c r="O206"/>
    </row>
    <row r="207" spans="11:15" x14ac:dyDescent="0.2">
      <c r="K207" s="6"/>
      <c r="L207" s="3"/>
      <c r="M207"/>
      <c r="N207"/>
      <c r="O207"/>
    </row>
    <row r="208" spans="11:15" x14ac:dyDescent="0.2">
      <c r="K208" s="6"/>
      <c r="L208" s="3"/>
      <c r="M208"/>
      <c r="N208"/>
      <c r="O208"/>
    </row>
    <row r="209" spans="11:15" x14ac:dyDescent="0.2">
      <c r="K209" s="6"/>
      <c r="L209" s="3"/>
      <c r="M209"/>
      <c r="N209"/>
      <c r="O209"/>
    </row>
    <row r="210" spans="11:15" x14ac:dyDescent="0.2">
      <c r="K210" s="6"/>
      <c r="L210" s="3"/>
      <c r="M210"/>
      <c r="N210"/>
      <c r="O210"/>
    </row>
    <row r="211" spans="11:15" x14ac:dyDescent="0.2">
      <c r="K211" s="6"/>
      <c r="L211" s="3"/>
      <c r="M211"/>
      <c r="N211"/>
      <c r="O211"/>
    </row>
    <row r="212" spans="11:15" x14ac:dyDescent="0.2">
      <c r="K212" s="6"/>
      <c r="L212" s="3"/>
      <c r="M212"/>
      <c r="N212"/>
      <c r="O212"/>
    </row>
    <row r="213" spans="11:15" x14ac:dyDescent="0.2">
      <c r="K213" s="6"/>
      <c r="L213" s="3"/>
      <c r="M213"/>
      <c r="N213"/>
      <c r="O213"/>
    </row>
    <row r="214" spans="11:15" x14ac:dyDescent="0.2">
      <c r="K214" s="6"/>
      <c r="L214" s="3"/>
      <c r="M214"/>
      <c r="N214"/>
      <c r="O214"/>
    </row>
    <row r="215" spans="11:15" x14ac:dyDescent="0.2">
      <c r="K215" s="6"/>
      <c r="L215" s="3"/>
      <c r="M215"/>
      <c r="N215"/>
      <c r="O215"/>
    </row>
    <row r="216" spans="11:15" x14ac:dyDescent="0.2">
      <c r="K216" s="6"/>
      <c r="L216" s="3"/>
      <c r="M216"/>
      <c r="N216"/>
      <c r="O216"/>
    </row>
    <row r="217" spans="11:15" x14ac:dyDescent="0.2">
      <c r="K217" s="6"/>
      <c r="L217" s="3"/>
      <c r="M217"/>
      <c r="N217"/>
      <c r="O217"/>
    </row>
    <row r="218" spans="11:15" x14ac:dyDescent="0.2">
      <c r="K218" s="6"/>
      <c r="L218" s="3"/>
      <c r="M218"/>
      <c r="N218"/>
      <c r="O218"/>
    </row>
    <row r="219" spans="11:15" x14ac:dyDescent="0.2">
      <c r="K219" s="6"/>
      <c r="L219" s="3"/>
      <c r="M219"/>
      <c r="N219"/>
      <c r="O219"/>
    </row>
    <row r="220" spans="11:15" x14ac:dyDescent="0.2">
      <c r="K220" s="6"/>
      <c r="L220" s="3"/>
      <c r="M220"/>
      <c r="N220"/>
      <c r="O220"/>
    </row>
    <row r="221" spans="11:15" x14ac:dyDescent="0.2">
      <c r="K221" s="6"/>
      <c r="L221" s="3"/>
      <c r="M221"/>
      <c r="N221"/>
      <c r="O221"/>
    </row>
    <row r="222" spans="11:15" x14ac:dyDescent="0.2">
      <c r="K222" s="6"/>
      <c r="L222" s="3"/>
      <c r="M222"/>
      <c r="N222"/>
      <c r="O222"/>
    </row>
    <row r="223" spans="11:15" x14ac:dyDescent="0.2">
      <c r="K223" s="6"/>
      <c r="L223" s="3"/>
      <c r="M223"/>
      <c r="N223"/>
      <c r="O223"/>
    </row>
    <row r="224" spans="11:15" x14ac:dyDescent="0.2">
      <c r="K224" s="6"/>
      <c r="L224" s="3"/>
      <c r="M224"/>
      <c r="N224"/>
      <c r="O224"/>
    </row>
    <row r="225" spans="11:15" x14ac:dyDescent="0.2">
      <c r="K225" s="6"/>
      <c r="L225" s="3"/>
      <c r="M225"/>
      <c r="N225"/>
      <c r="O225"/>
    </row>
    <row r="226" spans="11:15" x14ac:dyDescent="0.2">
      <c r="K226" s="6"/>
      <c r="L226" s="3"/>
      <c r="M226"/>
      <c r="N226"/>
      <c r="O226"/>
    </row>
    <row r="227" spans="11:15" x14ac:dyDescent="0.2">
      <c r="K227" s="6"/>
      <c r="L227" s="3"/>
      <c r="M227"/>
      <c r="N227"/>
      <c r="O227"/>
    </row>
    <row r="228" spans="11:15" x14ac:dyDescent="0.2">
      <c r="K228" s="6"/>
      <c r="L228" s="3"/>
      <c r="M228"/>
      <c r="N228"/>
      <c r="O228"/>
    </row>
    <row r="229" spans="11:15" x14ac:dyDescent="0.2">
      <c r="K229" s="6"/>
      <c r="L229" s="3"/>
      <c r="M229"/>
      <c r="N229"/>
      <c r="O229"/>
    </row>
    <row r="230" spans="11:15" x14ac:dyDescent="0.2">
      <c r="K230" s="6"/>
      <c r="L230" s="3"/>
      <c r="M230"/>
      <c r="N230"/>
      <c r="O230"/>
    </row>
    <row r="231" spans="11:15" x14ac:dyDescent="0.2">
      <c r="K231" s="6"/>
      <c r="L231" s="3"/>
      <c r="M231"/>
      <c r="N231"/>
      <c r="O231"/>
    </row>
    <row r="232" spans="11:15" x14ac:dyDescent="0.2">
      <c r="K232" s="6"/>
      <c r="L232" s="3"/>
      <c r="M232"/>
      <c r="N232"/>
      <c r="O232"/>
    </row>
    <row r="233" spans="11:15" x14ac:dyDescent="0.2">
      <c r="K233" s="6"/>
      <c r="L233" s="3"/>
      <c r="M233"/>
      <c r="N233"/>
      <c r="O233"/>
    </row>
    <row r="234" spans="11:15" x14ac:dyDescent="0.2">
      <c r="K234" s="6"/>
      <c r="L234" s="3"/>
      <c r="M234"/>
      <c r="N234"/>
      <c r="O234"/>
    </row>
    <row r="235" spans="11:15" x14ac:dyDescent="0.2">
      <c r="K235" s="6"/>
      <c r="L235" s="3"/>
      <c r="M235"/>
      <c r="N235"/>
      <c r="O235"/>
    </row>
    <row r="236" spans="11:15" x14ac:dyDescent="0.2">
      <c r="K236" s="6"/>
      <c r="L236" s="3"/>
      <c r="M236"/>
      <c r="N236"/>
      <c r="O236"/>
    </row>
    <row r="237" spans="11:15" x14ac:dyDescent="0.2">
      <c r="K237" s="6"/>
      <c r="L237" s="3"/>
      <c r="M237"/>
      <c r="N237"/>
      <c r="O237"/>
    </row>
    <row r="238" spans="11:15" x14ac:dyDescent="0.2">
      <c r="K238" s="6"/>
      <c r="L238" s="3"/>
      <c r="M238"/>
      <c r="N238"/>
      <c r="O238"/>
    </row>
    <row r="239" spans="11:15" x14ac:dyDescent="0.2">
      <c r="K239" s="6"/>
      <c r="L239" s="3"/>
      <c r="M239"/>
      <c r="N239"/>
      <c r="O239"/>
    </row>
    <row r="240" spans="11:15" x14ac:dyDescent="0.2">
      <c r="K240" s="6"/>
      <c r="L240" s="3"/>
      <c r="M240"/>
      <c r="N240"/>
      <c r="O240"/>
    </row>
    <row r="241" spans="11:15" x14ac:dyDescent="0.2">
      <c r="K241" s="6"/>
      <c r="L241" s="3"/>
      <c r="M241"/>
      <c r="N241"/>
      <c r="O241"/>
    </row>
    <row r="242" spans="11:15" x14ac:dyDescent="0.2">
      <c r="K242" s="6"/>
      <c r="L242" s="3"/>
      <c r="M242"/>
      <c r="N242"/>
      <c r="O242"/>
    </row>
    <row r="243" spans="11:15" x14ac:dyDescent="0.2">
      <c r="K243" s="6"/>
      <c r="L243" s="3"/>
      <c r="M243"/>
      <c r="N243"/>
      <c r="O243"/>
    </row>
    <row r="244" spans="11:15" x14ac:dyDescent="0.2">
      <c r="K244" s="6"/>
      <c r="L244" s="3"/>
      <c r="M244"/>
      <c r="N244"/>
      <c r="O244"/>
    </row>
    <row r="245" spans="11:15" x14ac:dyDescent="0.2">
      <c r="K245" s="6"/>
      <c r="L245" s="3"/>
      <c r="M245"/>
      <c r="N245"/>
      <c r="O245"/>
    </row>
    <row r="246" spans="11:15" x14ac:dyDescent="0.2">
      <c r="K246" s="6"/>
      <c r="L246" s="3"/>
      <c r="M246"/>
      <c r="N246"/>
      <c r="O246"/>
    </row>
    <row r="247" spans="11:15" x14ac:dyDescent="0.2">
      <c r="K247" s="6"/>
      <c r="L247" s="3"/>
      <c r="M247"/>
      <c r="N247"/>
      <c r="O247"/>
    </row>
    <row r="248" spans="11:15" x14ac:dyDescent="0.2">
      <c r="K248" s="6"/>
      <c r="L248" s="3"/>
      <c r="M248"/>
      <c r="N248"/>
      <c r="O248"/>
    </row>
    <row r="249" spans="11:15" x14ac:dyDescent="0.2">
      <c r="K249" s="6"/>
      <c r="L249" s="3"/>
      <c r="M249"/>
      <c r="N249"/>
      <c r="O249"/>
    </row>
    <row r="250" spans="11:15" x14ac:dyDescent="0.2">
      <c r="K250" s="6"/>
      <c r="L250" s="3"/>
      <c r="M250"/>
      <c r="N250"/>
      <c r="O250"/>
    </row>
    <row r="251" spans="11:15" x14ac:dyDescent="0.2">
      <c r="K251" s="6"/>
      <c r="L251" s="3"/>
      <c r="M251"/>
      <c r="N251"/>
      <c r="O251"/>
    </row>
    <row r="252" spans="11:15" x14ac:dyDescent="0.2">
      <c r="K252" s="6"/>
      <c r="L252" s="3"/>
      <c r="M252"/>
      <c r="N252"/>
      <c r="O252"/>
    </row>
    <row r="253" spans="11:15" x14ac:dyDescent="0.2">
      <c r="K253" s="6"/>
      <c r="L253" s="3"/>
      <c r="M253"/>
      <c r="N253"/>
      <c r="O253"/>
    </row>
    <row r="254" spans="11:15" x14ac:dyDescent="0.2">
      <c r="K254" s="6"/>
      <c r="L254" s="3"/>
      <c r="M254"/>
      <c r="N254"/>
      <c r="O254"/>
    </row>
    <row r="255" spans="11:15" x14ac:dyDescent="0.2">
      <c r="K255" s="6"/>
      <c r="L255" s="3"/>
      <c r="M255"/>
      <c r="N255"/>
      <c r="O255"/>
    </row>
    <row r="256" spans="11:15" x14ac:dyDescent="0.2">
      <c r="K256" s="6"/>
      <c r="L256" s="3"/>
      <c r="M256"/>
      <c r="N256"/>
      <c r="O256"/>
    </row>
    <row r="257" spans="11:15" x14ac:dyDescent="0.2">
      <c r="K257" s="6"/>
      <c r="L257" s="3"/>
      <c r="M257"/>
      <c r="N257"/>
      <c r="O257"/>
    </row>
    <row r="258" spans="11:15" x14ac:dyDescent="0.2">
      <c r="K258" s="6"/>
      <c r="L258" s="3"/>
      <c r="M258"/>
      <c r="N258"/>
      <c r="O258"/>
    </row>
    <row r="259" spans="11:15" x14ac:dyDescent="0.2">
      <c r="K259" s="6"/>
      <c r="L259" s="3"/>
      <c r="M259"/>
      <c r="N259"/>
      <c r="O259"/>
    </row>
    <row r="260" spans="11:15" x14ac:dyDescent="0.2">
      <c r="K260" s="6"/>
      <c r="L260" s="3"/>
      <c r="M260"/>
      <c r="N260"/>
      <c r="O260"/>
    </row>
    <row r="261" spans="11:15" x14ac:dyDescent="0.2">
      <c r="K261" s="6"/>
      <c r="L261" s="3"/>
      <c r="M261"/>
      <c r="N261"/>
      <c r="O261"/>
    </row>
    <row r="262" spans="11:15" x14ac:dyDescent="0.2">
      <c r="K262" s="6"/>
      <c r="L262" s="3"/>
      <c r="M262"/>
      <c r="N262"/>
      <c r="O262"/>
    </row>
    <row r="263" spans="11:15" x14ac:dyDescent="0.2">
      <c r="K263" s="6"/>
      <c r="L263" s="3"/>
      <c r="M263"/>
      <c r="N263"/>
      <c r="O263"/>
    </row>
    <row r="264" spans="11:15" x14ac:dyDescent="0.2">
      <c r="K264" s="6"/>
      <c r="L264" s="3"/>
      <c r="M264"/>
      <c r="N264"/>
      <c r="O264"/>
    </row>
    <row r="265" spans="11:15" x14ac:dyDescent="0.2">
      <c r="K265" s="6"/>
      <c r="L265" s="3"/>
      <c r="M265"/>
      <c r="N265"/>
      <c r="O265"/>
    </row>
    <row r="266" spans="11:15" x14ac:dyDescent="0.2">
      <c r="K266" s="6"/>
      <c r="L266" s="3"/>
      <c r="M266"/>
      <c r="N266"/>
      <c r="O266"/>
    </row>
    <row r="267" spans="11:15" x14ac:dyDescent="0.2">
      <c r="K267" s="6"/>
      <c r="L267" s="3"/>
      <c r="M267"/>
      <c r="N267"/>
      <c r="O267"/>
    </row>
    <row r="268" spans="11:15" x14ac:dyDescent="0.2">
      <c r="K268" s="6"/>
      <c r="L268" s="3"/>
      <c r="M268"/>
      <c r="N268"/>
      <c r="O268"/>
    </row>
    <row r="269" spans="11:15" x14ac:dyDescent="0.2">
      <c r="K269" s="6"/>
      <c r="L269" s="3"/>
      <c r="M269"/>
      <c r="N269"/>
      <c r="O269"/>
    </row>
    <row r="270" spans="11:15" x14ac:dyDescent="0.2">
      <c r="K270" s="6"/>
      <c r="L270" s="3"/>
      <c r="M270"/>
      <c r="N270"/>
      <c r="O270"/>
    </row>
    <row r="271" spans="11:15" x14ac:dyDescent="0.2">
      <c r="K271" s="6"/>
      <c r="L271" s="3"/>
      <c r="M271"/>
      <c r="N271"/>
      <c r="O271"/>
    </row>
    <row r="272" spans="11:15" x14ac:dyDescent="0.2">
      <c r="K272" s="6"/>
      <c r="L272" s="3"/>
      <c r="M272"/>
      <c r="N272"/>
      <c r="O272"/>
    </row>
    <row r="273" spans="11:15" x14ac:dyDescent="0.2">
      <c r="K273" s="6"/>
      <c r="L273" s="3"/>
      <c r="M273"/>
      <c r="N273"/>
      <c r="O273"/>
    </row>
    <row r="274" spans="11:15" x14ac:dyDescent="0.2">
      <c r="K274" s="6"/>
      <c r="L274" s="3"/>
      <c r="M274"/>
      <c r="N274"/>
      <c r="O274"/>
    </row>
    <row r="275" spans="11:15" x14ac:dyDescent="0.2">
      <c r="K275" s="6"/>
      <c r="L275" s="3"/>
      <c r="M275"/>
      <c r="N275"/>
      <c r="O275"/>
    </row>
    <row r="276" spans="11:15" x14ac:dyDescent="0.2">
      <c r="K276" s="6"/>
      <c r="L276" s="3"/>
      <c r="M276"/>
      <c r="N276"/>
      <c r="O276"/>
    </row>
    <row r="277" spans="11:15" x14ac:dyDescent="0.2">
      <c r="K277" s="6"/>
      <c r="L277" s="3"/>
      <c r="M277"/>
      <c r="N277"/>
      <c r="O277"/>
    </row>
    <row r="278" spans="11:15" x14ac:dyDescent="0.2">
      <c r="K278" s="6"/>
      <c r="L278" s="3"/>
      <c r="M278"/>
      <c r="N278"/>
      <c r="O278"/>
    </row>
    <row r="279" spans="11:15" x14ac:dyDescent="0.2">
      <c r="K279" s="6"/>
      <c r="L279" s="3"/>
      <c r="M279"/>
      <c r="N279"/>
      <c r="O279"/>
    </row>
    <row r="280" spans="11:15" x14ac:dyDescent="0.2">
      <c r="K280" s="6"/>
      <c r="L280" s="3"/>
      <c r="M280"/>
      <c r="N280"/>
      <c r="O280"/>
    </row>
    <row r="281" spans="11:15" x14ac:dyDescent="0.2">
      <c r="K281" s="6"/>
      <c r="L281" s="3"/>
      <c r="M281"/>
      <c r="N281"/>
      <c r="O281"/>
    </row>
    <row r="282" spans="11:15" x14ac:dyDescent="0.2">
      <c r="K282" s="6"/>
      <c r="L282" s="3"/>
      <c r="M282"/>
      <c r="N282"/>
      <c r="O282"/>
    </row>
    <row r="283" spans="11:15" x14ac:dyDescent="0.2">
      <c r="K283" s="6"/>
      <c r="L283" s="3"/>
      <c r="M283"/>
      <c r="N283"/>
      <c r="O283"/>
    </row>
    <row r="284" spans="11:15" x14ac:dyDescent="0.2">
      <c r="K284" s="6"/>
      <c r="L284" s="3"/>
      <c r="M284"/>
      <c r="N284"/>
      <c r="O284"/>
    </row>
    <row r="285" spans="11:15" x14ac:dyDescent="0.2">
      <c r="K285" s="6"/>
      <c r="L285" s="3"/>
      <c r="M285"/>
      <c r="N285"/>
      <c r="O285"/>
    </row>
    <row r="286" spans="11:15" x14ac:dyDescent="0.2">
      <c r="K286" s="6"/>
      <c r="L286" s="3"/>
      <c r="M286"/>
      <c r="N286"/>
      <c r="O286"/>
    </row>
    <row r="287" spans="11:15" x14ac:dyDescent="0.2">
      <c r="K287" s="6"/>
      <c r="L287" s="3"/>
      <c r="M287"/>
      <c r="N287"/>
      <c r="O287"/>
    </row>
    <row r="288" spans="11:15" x14ac:dyDescent="0.2">
      <c r="K288" s="6"/>
      <c r="L288" s="3"/>
      <c r="M288"/>
      <c r="N288"/>
      <c r="O288"/>
    </row>
    <row r="289" spans="11:15" x14ac:dyDescent="0.2">
      <c r="K289" s="6"/>
      <c r="L289" s="3"/>
      <c r="M289"/>
      <c r="N289"/>
      <c r="O289"/>
    </row>
    <row r="290" spans="11:15" x14ac:dyDescent="0.2">
      <c r="K290" s="6"/>
      <c r="L290" s="3"/>
      <c r="M290"/>
      <c r="N290"/>
      <c r="O290"/>
    </row>
    <row r="291" spans="11:15" x14ac:dyDescent="0.2">
      <c r="K291" s="6"/>
      <c r="L291" s="3"/>
      <c r="M291"/>
      <c r="N291"/>
      <c r="O291"/>
    </row>
    <row r="292" spans="11:15" x14ac:dyDescent="0.2">
      <c r="K292" s="6"/>
      <c r="L292" s="3"/>
      <c r="M292"/>
      <c r="N292"/>
      <c r="O292"/>
    </row>
    <row r="293" spans="11:15" x14ac:dyDescent="0.2">
      <c r="K293" s="6"/>
      <c r="L293" s="3"/>
      <c r="M293"/>
      <c r="N293"/>
      <c r="O293"/>
    </row>
    <row r="294" spans="11:15" x14ac:dyDescent="0.2">
      <c r="K294" s="6"/>
      <c r="L294" s="3"/>
      <c r="M294"/>
      <c r="N294"/>
      <c r="O294"/>
    </row>
    <row r="295" spans="11:15" x14ac:dyDescent="0.2">
      <c r="K295" s="6"/>
      <c r="L295" s="3"/>
      <c r="M295"/>
      <c r="N295"/>
      <c r="O295"/>
    </row>
    <row r="296" spans="11:15" x14ac:dyDescent="0.2">
      <c r="K296" s="6"/>
      <c r="L296" s="3"/>
      <c r="M296"/>
      <c r="N296"/>
      <c r="O296"/>
    </row>
    <row r="297" spans="11:15" x14ac:dyDescent="0.2">
      <c r="K297" s="6"/>
      <c r="L297" s="3"/>
      <c r="M297"/>
      <c r="N297"/>
      <c r="O297"/>
    </row>
    <row r="298" spans="11:15" x14ac:dyDescent="0.2">
      <c r="K298" s="6"/>
      <c r="L298" s="3"/>
      <c r="M298"/>
      <c r="N298"/>
      <c r="O298"/>
    </row>
    <row r="299" spans="11:15" x14ac:dyDescent="0.2">
      <c r="K299" s="6"/>
      <c r="L299" s="3"/>
      <c r="M299"/>
      <c r="N299"/>
      <c r="O299"/>
    </row>
    <row r="300" spans="11:15" x14ac:dyDescent="0.2">
      <c r="K300" s="6"/>
      <c r="L300" s="3"/>
      <c r="M300"/>
      <c r="N300"/>
      <c r="O300"/>
    </row>
    <row r="301" spans="11:15" x14ac:dyDescent="0.2">
      <c r="K301" s="6"/>
      <c r="L301" s="3"/>
      <c r="M301"/>
      <c r="N301"/>
      <c r="O301"/>
    </row>
    <row r="302" spans="11:15" x14ac:dyDescent="0.2">
      <c r="K302" s="6"/>
      <c r="L302" s="3"/>
      <c r="M302"/>
      <c r="N302"/>
      <c r="O302"/>
    </row>
    <row r="303" spans="11:15" x14ac:dyDescent="0.2">
      <c r="K303" s="6"/>
      <c r="L303" s="3"/>
      <c r="M303"/>
      <c r="N303"/>
      <c r="O303"/>
    </row>
    <row r="304" spans="11:15" x14ac:dyDescent="0.2">
      <c r="K304" s="6"/>
      <c r="L304" s="3"/>
      <c r="M304"/>
      <c r="N304"/>
      <c r="O304"/>
    </row>
    <row r="305" spans="11:15" x14ac:dyDescent="0.2">
      <c r="K305" s="6"/>
      <c r="L305" s="3"/>
      <c r="M305"/>
      <c r="N305"/>
      <c r="O305"/>
    </row>
    <row r="306" spans="11:15" x14ac:dyDescent="0.2">
      <c r="K306" s="6"/>
      <c r="L306" s="3"/>
      <c r="M306"/>
      <c r="N306"/>
      <c r="O306"/>
    </row>
    <row r="307" spans="11:15" x14ac:dyDescent="0.2">
      <c r="K307" s="6"/>
      <c r="L307" s="3"/>
      <c r="M307"/>
      <c r="N307"/>
      <c r="O307"/>
    </row>
    <row r="308" spans="11:15" x14ac:dyDescent="0.2">
      <c r="K308" s="6"/>
      <c r="L308" s="3"/>
      <c r="M308"/>
      <c r="N308"/>
      <c r="O308"/>
    </row>
    <row r="309" spans="11:15" x14ac:dyDescent="0.2">
      <c r="K309" s="6"/>
      <c r="L309" s="3"/>
      <c r="M309"/>
      <c r="N309"/>
      <c r="O309"/>
    </row>
    <row r="310" spans="11:15" x14ac:dyDescent="0.2">
      <c r="K310" s="6"/>
      <c r="L310" s="3"/>
      <c r="M310"/>
      <c r="N310"/>
      <c r="O310"/>
    </row>
    <row r="311" spans="11:15" x14ac:dyDescent="0.2">
      <c r="K311" s="6"/>
      <c r="L311" s="3"/>
      <c r="M311"/>
      <c r="N311"/>
      <c r="O311"/>
    </row>
    <row r="312" spans="11:15" x14ac:dyDescent="0.2">
      <c r="K312" s="6"/>
      <c r="L312" s="3"/>
      <c r="M312"/>
      <c r="N312"/>
      <c r="O312"/>
    </row>
    <row r="313" spans="11:15" x14ac:dyDescent="0.2">
      <c r="K313" s="6"/>
      <c r="L313" s="3"/>
      <c r="M313"/>
      <c r="N313"/>
      <c r="O313"/>
    </row>
    <row r="314" spans="11:15" x14ac:dyDescent="0.2">
      <c r="K314" s="6"/>
      <c r="L314" s="3"/>
      <c r="M314"/>
      <c r="N314"/>
      <c r="O314"/>
    </row>
    <row r="315" spans="11:15" x14ac:dyDescent="0.2">
      <c r="K315" s="6"/>
      <c r="L315" s="3"/>
      <c r="M315"/>
      <c r="N315"/>
      <c r="O315"/>
    </row>
    <row r="316" spans="11:15" x14ac:dyDescent="0.2">
      <c r="K316" s="6"/>
      <c r="L316" s="3"/>
      <c r="M316"/>
      <c r="N316"/>
      <c r="O316"/>
    </row>
    <row r="317" spans="11:15" x14ac:dyDescent="0.2">
      <c r="K317" s="6"/>
      <c r="L317" s="3"/>
      <c r="M317"/>
      <c r="N317"/>
      <c r="O317"/>
    </row>
    <row r="318" spans="11:15" x14ac:dyDescent="0.2">
      <c r="K318" s="6"/>
      <c r="L318" s="3"/>
      <c r="M318"/>
      <c r="N318"/>
      <c r="O318"/>
    </row>
    <row r="319" spans="11:15" x14ac:dyDescent="0.2">
      <c r="K319" s="6"/>
      <c r="L319" s="3"/>
      <c r="M319"/>
      <c r="N319"/>
      <c r="O319"/>
    </row>
    <row r="320" spans="11:15" x14ac:dyDescent="0.2">
      <c r="K320" s="6"/>
      <c r="L320" s="3"/>
      <c r="M320"/>
      <c r="N320"/>
      <c r="O320"/>
    </row>
    <row r="321" spans="11:15" x14ac:dyDescent="0.2">
      <c r="K321" s="6"/>
      <c r="L321" s="3"/>
      <c r="M321"/>
      <c r="N321"/>
      <c r="O321"/>
    </row>
    <row r="322" spans="11:15" x14ac:dyDescent="0.2">
      <c r="K322" s="6"/>
      <c r="L322" s="3"/>
      <c r="M322"/>
      <c r="N322"/>
      <c r="O322"/>
    </row>
    <row r="323" spans="11:15" x14ac:dyDescent="0.2">
      <c r="K323" s="6"/>
      <c r="L323" s="3"/>
      <c r="M323"/>
      <c r="N323"/>
      <c r="O323"/>
    </row>
    <row r="324" spans="11:15" x14ac:dyDescent="0.2">
      <c r="K324" s="6"/>
      <c r="L324" s="3"/>
      <c r="M324"/>
      <c r="N324"/>
      <c r="O324"/>
    </row>
    <row r="325" spans="11:15" x14ac:dyDescent="0.2">
      <c r="K325" s="6"/>
      <c r="L325" s="3"/>
      <c r="M325"/>
      <c r="N325"/>
      <c r="O325"/>
    </row>
    <row r="326" spans="11:15" x14ac:dyDescent="0.2">
      <c r="K326" s="6"/>
      <c r="L326" s="3"/>
      <c r="M326"/>
      <c r="N326"/>
      <c r="O326"/>
    </row>
    <row r="327" spans="11:15" x14ac:dyDescent="0.2">
      <c r="K327" s="6"/>
      <c r="L327" s="3"/>
      <c r="M327"/>
      <c r="N327"/>
      <c r="O327"/>
    </row>
    <row r="328" spans="11:15" x14ac:dyDescent="0.2">
      <c r="K328" s="6"/>
      <c r="L328" s="3"/>
      <c r="M328"/>
      <c r="N328"/>
      <c r="O328"/>
    </row>
    <row r="329" spans="11:15" x14ac:dyDescent="0.2">
      <c r="K329" s="6"/>
      <c r="L329" s="3"/>
      <c r="M329"/>
      <c r="N329"/>
      <c r="O329"/>
    </row>
    <row r="330" spans="11:15" x14ac:dyDescent="0.2">
      <c r="K330" s="6"/>
      <c r="L330" s="3"/>
      <c r="M330"/>
      <c r="N330"/>
      <c r="O330"/>
    </row>
    <row r="331" spans="11:15" x14ac:dyDescent="0.2">
      <c r="K331" s="6"/>
      <c r="L331" s="3"/>
      <c r="M331"/>
      <c r="N331"/>
      <c r="O331"/>
    </row>
    <row r="332" spans="11:15" x14ac:dyDescent="0.2">
      <c r="K332" s="6"/>
      <c r="L332" s="3"/>
      <c r="M332"/>
      <c r="N332"/>
      <c r="O332"/>
    </row>
    <row r="333" spans="11:15" x14ac:dyDescent="0.2">
      <c r="K333" s="6"/>
      <c r="L333" s="3"/>
      <c r="M333"/>
      <c r="N333"/>
      <c r="O333"/>
    </row>
    <row r="334" spans="11:15" x14ac:dyDescent="0.2">
      <c r="K334" s="6"/>
      <c r="L334" s="3"/>
      <c r="M334"/>
      <c r="N334"/>
      <c r="O334"/>
    </row>
    <row r="335" spans="11:15" x14ac:dyDescent="0.2">
      <c r="K335" s="6"/>
      <c r="L335" s="3"/>
      <c r="M335"/>
      <c r="N335"/>
      <c r="O335"/>
    </row>
    <row r="336" spans="11:15" x14ac:dyDescent="0.2">
      <c r="K336" s="6"/>
      <c r="L336" s="3"/>
      <c r="M336"/>
      <c r="N336"/>
      <c r="O336"/>
    </row>
    <row r="337" spans="11:15" x14ac:dyDescent="0.2">
      <c r="K337" s="6"/>
      <c r="L337" s="3"/>
      <c r="M337"/>
      <c r="N337"/>
      <c r="O337"/>
    </row>
    <row r="338" spans="11:15" x14ac:dyDescent="0.2">
      <c r="K338" s="6"/>
      <c r="L338" s="3"/>
      <c r="M338"/>
      <c r="N338"/>
      <c r="O338"/>
    </row>
    <row r="339" spans="11:15" x14ac:dyDescent="0.2">
      <c r="K339" s="6"/>
      <c r="L339" s="3"/>
      <c r="M339"/>
      <c r="N339"/>
      <c r="O339"/>
    </row>
    <row r="340" spans="11:15" x14ac:dyDescent="0.2">
      <c r="K340" s="6"/>
      <c r="L340" s="3"/>
      <c r="M340"/>
      <c r="N340"/>
      <c r="O340"/>
    </row>
    <row r="341" spans="11:15" x14ac:dyDescent="0.2">
      <c r="K341" s="6"/>
      <c r="L341" s="3"/>
      <c r="M341"/>
      <c r="N341"/>
      <c r="O341"/>
    </row>
    <row r="342" spans="11:15" x14ac:dyDescent="0.2">
      <c r="K342" s="6"/>
      <c r="L342" s="3"/>
      <c r="M342"/>
      <c r="N342"/>
      <c r="O342"/>
    </row>
    <row r="343" spans="11:15" x14ac:dyDescent="0.2">
      <c r="K343" s="6"/>
      <c r="L343" s="3"/>
      <c r="M343"/>
      <c r="N343"/>
      <c r="O343"/>
    </row>
    <row r="344" spans="11:15" x14ac:dyDescent="0.2">
      <c r="K344" s="6"/>
      <c r="L344" s="3"/>
      <c r="M344"/>
      <c r="N344"/>
      <c r="O344"/>
    </row>
    <row r="345" spans="11:15" x14ac:dyDescent="0.2">
      <c r="K345" s="6"/>
      <c r="L345" s="3"/>
      <c r="M345"/>
      <c r="N345"/>
      <c r="O345"/>
    </row>
    <row r="346" spans="11:15" x14ac:dyDescent="0.2">
      <c r="K346" s="6"/>
      <c r="L346" s="3"/>
      <c r="M346"/>
      <c r="N346"/>
      <c r="O346"/>
    </row>
    <row r="347" spans="11:15" x14ac:dyDescent="0.2">
      <c r="K347" s="6"/>
      <c r="L347" s="3"/>
      <c r="M347"/>
      <c r="N347"/>
      <c r="O347"/>
    </row>
    <row r="348" spans="11:15" x14ac:dyDescent="0.2">
      <c r="K348" s="6"/>
      <c r="L348" s="3"/>
      <c r="M348"/>
      <c r="N348"/>
      <c r="O348"/>
    </row>
    <row r="349" spans="11:15" x14ac:dyDescent="0.2">
      <c r="K349" s="6"/>
      <c r="L349" s="3"/>
      <c r="M349"/>
      <c r="N349"/>
      <c r="O349"/>
    </row>
    <row r="350" spans="11:15" x14ac:dyDescent="0.2">
      <c r="K350" s="6"/>
      <c r="L350" s="3"/>
      <c r="M350"/>
      <c r="N350"/>
      <c r="O350"/>
    </row>
    <row r="351" spans="11:15" x14ac:dyDescent="0.2">
      <c r="K351" s="6"/>
      <c r="L351" s="3"/>
      <c r="M351"/>
      <c r="N351"/>
      <c r="O351"/>
    </row>
    <row r="352" spans="11:15" x14ac:dyDescent="0.2">
      <c r="K352" s="6"/>
      <c r="L352" s="3"/>
      <c r="M352"/>
      <c r="N352"/>
      <c r="O352"/>
    </row>
    <row r="353" spans="11:15" x14ac:dyDescent="0.2">
      <c r="K353" s="6"/>
      <c r="L353" s="3"/>
      <c r="M353"/>
      <c r="N353"/>
      <c r="O353"/>
    </row>
    <row r="354" spans="11:15" x14ac:dyDescent="0.2">
      <c r="K354" s="6"/>
      <c r="L354" s="3"/>
      <c r="M354"/>
      <c r="N354"/>
      <c r="O354"/>
    </row>
    <row r="355" spans="11:15" x14ac:dyDescent="0.2">
      <c r="K355" s="6"/>
      <c r="L355" s="3"/>
      <c r="M355"/>
      <c r="N355"/>
      <c r="O355"/>
    </row>
    <row r="356" spans="11:15" x14ac:dyDescent="0.2">
      <c r="K356" s="6"/>
      <c r="L356" s="3"/>
      <c r="M356"/>
      <c r="N356"/>
      <c r="O356"/>
    </row>
    <row r="357" spans="11:15" x14ac:dyDescent="0.2">
      <c r="K357" s="6"/>
      <c r="L357" s="3"/>
      <c r="M357"/>
      <c r="N357"/>
      <c r="O357"/>
    </row>
    <row r="358" spans="11:15" x14ac:dyDescent="0.2">
      <c r="K358" s="6"/>
      <c r="L358" s="3"/>
      <c r="M358"/>
      <c r="N358"/>
      <c r="O358"/>
    </row>
    <row r="359" spans="11:15" x14ac:dyDescent="0.2">
      <c r="K359" s="6"/>
      <c r="L359" s="3"/>
      <c r="M359"/>
      <c r="N359"/>
      <c r="O359"/>
    </row>
    <row r="360" spans="11:15" x14ac:dyDescent="0.2">
      <c r="K360" s="6"/>
      <c r="L360" s="3"/>
      <c r="M360"/>
      <c r="N360"/>
      <c r="O360"/>
    </row>
    <row r="361" spans="11:15" x14ac:dyDescent="0.2">
      <c r="K361" s="6"/>
      <c r="L361" s="3"/>
      <c r="M361"/>
      <c r="N361"/>
      <c r="O361"/>
    </row>
    <row r="362" spans="11:15" x14ac:dyDescent="0.2">
      <c r="K362" s="6"/>
      <c r="L362" s="3"/>
      <c r="M362"/>
      <c r="N362"/>
      <c r="O362"/>
    </row>
    <row r="363" spans="11:15" x14ac:dyDescent="0.2">
      <c r="K363" s="6"/>
      <c r="L363" s="3"/>
      <c r="M363"/>
      <c r="N363"/>
      <c r="O363"/>
    </row>
    <row r="364" spans="11:15" x14ac:dyDescent="0.2">
      <c r="K364" s="6"/>
      <c r="L364" s="3"/>
      <c r="M364"/>
      <c r="N364"/>
      <c r="O364"/>
    </row>
    <row r="365" spans="11:15" x14ac:dyDescent="0.2">
      <c r="K365" s="6"/>
      <c r="L365" s="3"/>
      <c r="M365"/>
      <c r="N365"/>
      <c r="O365"/>
    </row>
    <row r="366" spans="11:15" x14ac:dyDescent="0.2">
      <c r="K366" s="6"/>
      <c r="L366" s="3"/>
      <c r="M366"/>
      <c r="N366"/>
      <c r="O366"/>
    </row>
    <row r="367" spans="11:15" x14ac:dyDescent="0.2">
      <c r="K367" s="6"/>
      <c r="L367" s="3"/>
      <c r="M367"/>
      <c r="N367"/>
      <c r="O367"/>
    </row>
    <row r="368" spans="11:15" x14ac:dyDescent="0.2">
      <c r="K368" s="6"/>
      <c r="L368" s="3"/>
      <c r="M368"/>
      <c r="N368"/>
      <c r="O368"/>
    </row>
    <row r="369" spans="11:15" x14ac:dyDescent="0.2">
      <c r="K369" s="6"/>
      <c r="L369" s="3"/>
      <c r="M369"/>
      <c r="N369"/>
      <c r="O369"/>
    </row>
    <row r="370" spans="11:15" x14ac:dyDescent="0.2">
      <c r="K370" s="6"/>
      <c r="L370" s="3"/>
      <c r="M370"/>
      <c r="N370"/>
      <c r="O370"/>
    </row>
    <row r="371" spans="11:15" x14ac:dyDescent="0.2">
      <c r="K371" s="6"/>
      <c r="L371" s="3"/>
      <c r="M371"/>
      <c r="N371"/>
      <c r="O371"/>
    </row>
    <row r="372" spans="11:15" x14ac:dyDescent="0.2">
      <c r="K372" s="6"/>
      <c r="L372" s="3"/>
      <c r="M372"/>
      <c r="N372"/>
      <c r="O372"/>
    </row>
    <row r="373" spans="11:15" x14ac:dyDescent="0.2">
      <c r="K373" s="6"/>
      <c r="L373" s="3"/>
      <c r="M373"/>
      <c r="N373"/>
      <c r="O373"/>
    </row>
    <row r="374" spans="11:15" x14ac:dyDescent="0.2">
      <c r="K374" s="6"/>
      <c r="L374" s="3"/>
      <c r="M374"/>
      <c r="N374"/>
      <c r="O374"/>
    </row>
    <row r="375" spans="11:15" x14ac:dyDescent="0.2">
      <c r="K375" s="6"/>
      <c r="L375" s="3"/>
      <c r="M375"/>
      <c r="N375"/>
      <c r="O375"/>
    </row>
    <row r="376" spans="11:15" x14ac:dyDescent="0.2">
      <c r="K376" s="6"/>
      <c r="L376" s="3"/>
      <c r="M376"/>
      <c r="N376"/>
      <c r="O376"/>
    </row>
    <row r="377" spans="11:15" x14ac:dyDescent="0.2">
      <c r="K377" s="6"/>
      <c r="L377" s="3"/>
      <c r="M377"/>
      <c r="N377"/>
      <c r="O377"/>
    </row>
    <row r="378" spans="11:15" x14ac:dyDescent="0.2">
      <c r="K378" s="6"/>
      <c r="L378" s="3"/>
      <c r="M378"/>
      <c r="N378"/>
      <c r="O378"/>
    </row>
    <row r="379" spans="11:15" x14ac:dyDescent="0.2">
      <c r="K379" s="6"/>
      <c r="L379" s="3"/>
      <c r="M379"/>
      <c r="N379"/>
      <c r="O379"/>
    </row>
    <row r="380" spans="11:15" x14ac:dyDescent="0.2">
      <c r="K380" s="6"/>
      <c r="L380" s="3"/>
      <c r="M380"/>
      <c r="N380"/>
      <c r="O380"/>
    </row>
    <row r="381" spans="11:15" x14ac:dyDescent="0.2">
      <c r="K381" s="6"/>
      <c r="L381" s="3"/>
      <c r="M381"/>
      <c r="N381"/>
      <c r="O381"/>
    </row>
    <row r="382" spans="11:15" x14ac:dyDescent="0.2">
      <c r="K382" s="6"/>
      <c r="L382" s="3"/>
      <c r="M382"/>
      <c r="N382"/>
      <c r="O382"/>
    </row>
    <row r="383" spans="11:15" x14ac:dyDescent="0.2">
      <c r="K383" s="6"/>
      <c r="L383" s="3"/>
      <c r="M383"/>
      <c r="N383"/>
      <c r="O383"/>
    </row>
    <row r="384" spans="11:15" x14ac:dyDescent="0.2">
      <c r="K384" s="6"/>
      <c r="L384" s="3"/>
      <c r="M384"/>
      <c r="N384"/>
      <c r="O384"/>
    </row>
    <row r="385" spans="11:15" x14ac:dyDescent="0.2">
      <c r="K385" s="6"/>
      <c r="L385" s="3"/>
      <c r="M385"/>
      <c r="N385"/>
      <c r="O385"/>
    </row>
    <row r="386" spans="11:15" x14ac:dyDescent="0.2">
      <c r="K386" s="6"/>
      <c r="L386" s="3"/>
      <c r="M386"/>
      <c r="N386"/>
      <c r="O386"/>
    </row>
    <row r="387" spans="11:15" x14ac:dyDescent="0.2">
      <c r="K387" s="6"/>
      <c r="L387" s="3"/>
      <c r="M387"/>
      <c r="N387"/>
      <c r="O387"/>
    </row>
    <row r="388" spans="11:15" x14ac:dyDescent="0.2">
      <c r="K388" s="6"/>
      <c r="L388" s="3"/>
      <c r="M388"/>
      <c r="N388"/>
      <c r="O388"/>
    </row>
    <row r="389" spans="11:15" x14ac:dyDescent="0.2">
      <c r="K389" s="6"/>
      <c r="L389" s="3"/>
      <c r="M389"/>
      <c r="N389"/>
      <c r="O389"/>
    </row>
    <row r="390" spans="11:15" x14ac:dyDescent="0.2">
      <c r="K390" s="6"/>
      <c r="L390" s="3"/>
      <c r="M390"/>
      <c r="N390"/>
      <c r="O390"/>
    </row>
    <row r="391" spans="11:15" x14ac:dyDescent="0.2">
      <c r="K391" s="6"/>
      <c r="L391" s="3"/>
      <c r="M391"/>
      <c r="N391"/>
      <c r="O391"/>
    </row>
    <row r="392" spans="11:15" x14ac:dyDescent="0.2">
      <c r="K392" s="6"/>
      <c r="L392" s="3"/>
      <c r="M392"/>
      <c r="N392"/>
      <c r="O392"/>
    </row>
    <row r="393" spans="11:15" x14ac:dyDescent="0.2">
      <c r="K393" s="6"/>
      <c r="L393" s="3"/>
      <c r="M393"/>
      <c r="N393"/>
      <c r="O393"/>
    </row>
    <row r="394" spans="11:15" x14ac:dyDescent="0.2">
      <c r="K394" s="6"/>
      <c r="L394" s="3"/>
      <c r="M394"/>
      <c r="N394"/>
      <c r="O394"/>
    </row>
    <row r="395" spans="11:15" x14ac:dyDescent="0.2">
      <c r="K395" s="6"/>
      <c r="L395" s="3"/>
      <c r="M395"/>
      <c r="N395"/>
      <c r="O395"/>
    </row>
    <row r="396" spans="11:15" x14ac:dyDescent="0.2">
      <c r="K396" s="6"/>
      <c r="L396" s="3"/>
      <c r="M396"/>
      <c r="N396"/>
      <c r="O396"/>
    </row>
    <row r="397" spans="11:15" x14ac:dyDescent="0.2">
      <c r="K397" s="6"/>
      <c r="L397" s="3"/>
      <c r="M397"/>
      <c r="N397"/>
      <c r="O397"/>
    </row>
    <row r="398" spans="11:15" x14ac:dyDescent="0.2">
      <c r="K398" s="6"/>
      <c r="L398" s="3"/>
      <c r="M398"/>
      <c r="N398"/>
      <c r="O398"/>
    </row>
    <row r="399" spans="11:15" x14ac:dyDescent="0.2">
      <c r="K399" s="6"/>
      <c r="L399" s="3"/>
      <c r="M399"/>
      <c r="N399"/>
      <c r="O399"/>
    </row>
    <row r="400" spans="11:15" x14ac:dyDescent="0.2">
      <c r="K400" s="6"/>
      <c r="L400" s="3"/>
      <c r="M400"/>
      <c r="N400"/>
      <c r="O400"/>
    </row>
    <row r="401" spans="11:15" x14ac:dyDescent="0.2">
      <c r="K401" s="6"/>
      <c r="L401" s="3"/>
      <c r="M401"/>
      <c r="N401"/>
      <c r="O401"/>
    </row>
    <row r="402" spans="11:15" x14ac:dyDescent="0.2">
      <c r="K402" s="6"/>
      <c r="L402" s="3"/>
      <c r="M402"/>
      <c r="N402"/>
      <c r="O402"/>
    </row>
    <row r="403" spans="11:15" x14ac:dyDescent="0.2">
      <c r="K403" s="6"/>
      <c r="L403" s="3"/>
      <c r="M403"/>
      <c r="N403"/>
      <c r="O403"/>
    </row>
    <row r="404" spans="11:15" x14ac:dyDescent="0.2">
      <c r="K404" s="6"/>
      <c r="L404" s="3"/>
      <c r="M404"/>
      <c r="N404"/>
      <c r="O404"/>
    </row>
    <row r="405" spans="11:15" x14ac:dyDescent="0.2">
      <c r="K405" s="6"/>
      <c r="L405" s="3"/>
      <c r="M405"/>
      <c r="N405"/>
      <c r="O405"/>
    </row>
    <row r="406" spans="11:15" x14ac:dyDescent="0.2">
      <c r="K406" s="6"/>
      <c r="L406" s="3"/>
      <c r="M406"/>
      <c r="N406"/>
      <c r="O406"/>
    </row>
    <row r="407" spans="11:15" x14ac:dyDescent="0.2">
      <c r="K407" s="6"/>
      <c r="L407" s="3"/>
      <c r="M407"/>
      <c r="N407"/>
      <c r="O407"/>
    </row>
    <row r="408" spans="11:15" x14ac:dyDescent="0.2">
      <c r="K408" s="6"/>
      <c r="L408" s="3"/>
      <c r="M408"/>
      <c r="N408"/>
      <c r="O408"/>
    </row>
    <row r="409" spans="11:15" x14ac:dyDescent="0.2">
      <c r="K409" s="6"/>
      <c r="L409" s="3"/>
      <c r="M409"/>
      <c r="N409"/>
      <c r="O409"/>
    </row>
    <row r="410" spans="11:15" x14ac:dyDescent="0.2">
      <c r="K410" s="6"/>
      <c r="L410" s="3"/>
      <c r="M410"/>
      <c r="N410"/>
      <c r="O410"/>
    </row>
    <row r="411" spans="11:15" x14ac:dyDescent="0.2">
      <c r="K411" s="6"/>
      <c r="L411" s="3"/>
      <c r="M411"/>
      <c r="N411"/>
      <c r="O411"/>
    </row>
    <row r="412" spans="11:15" x14ac:dyDescent="0.2">
      <c r="K412" s="6"/>
      <c r="L412" s="3"/>
      <c r="M412"/>
      <c r="N412"/>
      <c r="O412"/>
    </row>
    <row r="413" spans="11:15" x14ac:dyDescent="0.2">
      <c r="K413" s="6"/>
      <c r="L413" s="3"/>
      <c r="M413"/>
      <c r="N413"/>
      <c r="O413"/>
    </row>
    <row r="414" spans="11:15" x14ac:dyDescent="0.2">
      <c r="K414" s="6"/>
      <c r="L414" s="3"/>
      <c r="M414"/>
      <c r="N414"/>
      <c r="O414"/>
    </row>
    <row r="415" spans="11:15" x14ac:dyDescent="0.2">
      <c r="K415" s="6"/>
      <c r="L415" s="3"/>
      <c r="M415"/>
      <c r="N415"/>
      <c r="O415"/>
    </row>
    <row r="416" spans="11:15" x14ac:dyDescent="0.2">
      <c r="K416" s="6"/>
      <c r="L416" s="3"/>
      <c r="M416"/>
      <c r="N416"/>
      <c r="O416"/>
    </row>
    <row r="417" spans="11:15" x14ac:dyDescent="0.2">
      <c r="K417" s="6"/>
      <c r="L417" s="3"/>
      <c r="M417"/>
      <c r="N417"/>
      <c r="O417"/>
    </row>
    <row r="418" spans="11:15" x14ac:dyDescent="0.2">
      <c r="K418" s="6"/>
      <c r="L418" s="3"/>
      <c r="M418"/>
      <c r="N418"/>
      <c r="O418"/>
    </row>
    <row r="419" spans="11:15" x14ac:dyDescent="0.2">
      <c r="K419" s="6"/>
      <c r="L419" s="3"/>
      <c r="M419"/>
      <c r="N419"/>
      <c r="O419"/>
    </row>
    <row r="420" spans="11:15" x14ac:dyDescent="0.2">
      <c r="K420" s="6"/>
      <c r="L420" s="3"/>
      <c r="M420"/>
      <c r="N420"/>
      <c r="O420"/>
    </row>
    <row r="421" spans="11:15" x14ac:dyDescent="0.2">
      <c r="K421" s="6"/>
      <c r="L421" s="3"/>
      <c r="M421"/>
      <c r="N421"/>
      <c r="O421"/>
    </row>
    <row r="422" spans="11:15" x14ac:dyDescent="0.2">
      <c r="K422" s="6"/>
      <c r="L422" s="3"/>
      <c r="M422"/>
      <c r="N422"/>
      <c r="O422"/>
    </row>
    <row r="423" spans="11:15" x14ac:dyDescent="0.2">
      <c r="K423" s="6"/>
      <c r="L423" s="3"/>
      <c r="M423"/>
      <c r="N423"/>
      <c r="O423"/>
    </row>
    <row r="424" spans="11:15" x14ac:dyDescent="0.2">
      <c r="K424" s="6"/>
      <c r="L424" s="3"/>
      <c r="M424"/>
      <c r="N424"/>
      <c r="O424"/>
    </row>
    <row r="425" spans="11:15" x14ac:dyDescent="0.2">
      <c r="K425" s="6"/>
      <c r="L425" s="3"/>
      <c r="M425"/>
      <c r="N425"/>
      <c r="O425"/>
    </row>
    <row r="426" spans="11:15" x14ac:dyDescent="0.2">
      <c r="K426" s="6"/>
      <c r="L426" s="3"/>
      <c r="M426"/>
      <c r="N426"/>
      <c r="O426"/>
    </row>
    <row r="427" spans="11:15" x14ac:dyDescent="0.2">
      <c r="K427" s="6"/>
      <c r="L427" s="3"/>
      <c r="M427"/>
      <c r="N427"/>
      <c r="O427"/>
    </row>
    <row r="428" spans="11:15" x14ac:dyDescent="0.2">
      <c r="K428" s="6"/>
      <c r="L428" s="3"/>
      <c r="M428"/>
      <c r="N428"/>
      <c r="O428"/>
    </row>
    <row r="429" spans="11:15" x14ac:dyDescent="0.2">
      <c r="K429" s="6"/>
      <c r="L429" s="3"/>
      <c r="M429"/>
      <c r="N429"/>
      <c r="O429"/>
    </row>
    <row r="430" spans="11:15" x14ac:dyDescent="0.2">
      <c r="K430" s="6"/>
      <c r="L430" s="3"/>
      <c r="M430"/>
      <c r="N430"/>
      <c r="O430"/>
    </row>
    <row r="431" spans="11:15" x14ac:dyDescent="0.2">
      <c r="K431" s="6"/>
      <c r="L431" s="3"/>
      <c r="M431"/>
      <c r="N431"/>
      <c r="O431"/>
    </row>
    <row r="432" spans="11:15" x14ac:dyDescent="0.2">
      <c r="K432" s="6"/>
      <c r="L432" s="3"/>
      <c r="M432"/>
      <c r="N432"/>
      <c r="O432"/>
    </row>
    <row r="433" spans="11:15" x14ac:dyDescent="0.2">
      <c r="K433" s="6"/>
      <c r="L433" s="3"/>
      <c r="M433"/>
      <c r="N433"/>
      <c r="O433"/>
    </row>
    <row r="434" spans="11:15" x14ac:dyDescent="0.2">
      <c r="K434" s="6"/>
      <c r="L434" s="3"/>
      <c r="M434"/>
      <c r="N434"/>
      <c r="O434"/>
    </row>
    <row r="435" spans="11:15" x14ac:dyDescent="0.2">
      <c r="K435" s="6"/>
      <c r="L435" s="3"/>
      <c r="M435"/>
      <c r="N435"/>
      <c r="O435"/>
    </row>
    <row r="436" spans="11:15" x14ac:dyDescent="0.2">
      <c r="K436" s="6"/>
      <c r="L436" s="3"/>
      <c r="M436"/>
      <c r="N436"/>
      <c r="O436"/>
    </row>
    <row r="437" spans="11:15" x14ac:dyDescent="0.2">
      <c r="K437" s="6"/>
      <c r="L437" s="3"/>
      <c r="M437"/>
      <c r="N437"/>
      <c r="O437"/>
    </row>
    <row r="438" spans="11:15" x14ac:dyDescent="0.2">
      <c r="K438" s="6"/>
      <c r="L438" s="3"/>
      <c r="M438"/>
      <c r="N438"/>
      <c r="O438"/>
    </row>
    <row r="439" spans="11:15" x14ac:dyDescent="0.2">
      <c r="K439" s="6"/>
      <c r="L439" s="3"/>
      <c r="M439"/>
      <c r="N439"/>
      <c r="O439"/>
    </row>
    <row r="440" spans="11:15" x14ac:dyDescent="0.2">
      <c r="K440" s="6"/>
      <c r="L440" s="3"/>
      <c r="M440"/>
      <c r="N440"/>
      <c r="O440"/>
    </row>
    <row r="441" spans="11:15" x14ac:dyDescent="0.2">
      <c r="K441" s="6"/>
      <c r="L441" s="3"/>
      <c r="M441"/>
      <c r="N441"/>
      <c r="O441"/>
    </row>
    <row r="442" spans="11:15" x14ac:dyDescent="0.2">
      <c r="K442" s="6"/>
      <c r="L442" s="3"/>
      <c r="M442"/>
      <c r="N442"/>
      <c r="O442"/>
    </row>
    <row r="443" spans="11:15" x14ac:dyDescent="0.2">
      <c r="K443" s="6"/>
      <c r="L443" s="3"/>
      <c r="M443"/>
      <c r="N443"/>
      <c r="O443"/>
    </row>
    <row r="444" spans="11:15" x14ac:dyDescent="0.2">
      <c r="K444" s="6"/>
      <c r="L444" s="3"/>
      <c r="M444"/>
      <c r="N444"/>
      <c r="O444"/>
    </row>
    <row r="445" spans="11:15" x14ac:dyDescent="0.2">
      <c r="K445" s="6"/>
      <c r="L445" s="3"/>
      <c r="M445"/>
      <c r="N445"/>
      <c r="O445"/>
    </row>
    <row r="446" spans="11:15" x14ac:dyDescent="0.2">
      <c r="K446" s="6"/>
      <c r="L446" s="3"/>
      <c r="M446"/>
      <c r="N446"/>
      <c r="O446"/>
    </row>
    <row r="447" spans="11:15" x14ac:dyDescent="0.2">
      <c r="K447" s="6"/>
      <c r="L447" s="3"/>
      <c r="M447"/>
      <c r="N447"/>
      <c r="O447"/>
    </row>
    <row r="448" spans="11:15" x14ac:dyDescent="0.2">
      <c r="K448" s="6"/>
      <c r="L448" s="3"/>
      <c r="M448"/>
      <c r="N448"/>
      <c r="O448"/>
    </row>
    <row r="449" spans="11:15" x14ac:dyDescent="0.2">
      <c r="K449" s="6"/>
      <c r="L449" s="3"/>
      <c r="M449"/>
      <c r="N449"/>
      <c r="O449"/>
    </row>
    <row r="450" spans="11:15" x14ac:dyDescent="0.2">
      <c r="K450" s="6"/>
      <c r="L450" s="3"/>
      <c r="M450"/>
      <c r="N450"/>
      <c r="O450"/>
    </row>
    <row r="451" spans="11:15" x14ac:dyDescent="0.2">
      <c r="K451" s="6"/>
      <c r="L451" s="3"/>
      <c r="M451"/>
      <c r="N451"/>
      <c r="O451"/>
    </row>
    <row r="452" spans="11:15" x14ac:dyDescent="0.2">
      <c r="K452" s="6"/>
      <c r="L452" s="3"/>
      <c r="M452"/>
      <c r="N452"/>
      <c r="O452"/>
    </row>
    <row r="453" spans="11:15" x14ac:dyDescent="0.2">
      <c r="K453" s="6"/>
      <c r="L453" s="3"/>
      <c r="M453"/>
      <c r="N453"/>
      <c r="O453"/>
    </row>
    <row r="454" spans="11:15" x14ac:dyDescent="0.2">
      <c r="K454" s="6"/>
      <c r="L454" s="3"/>
      <c r="M454"/>
      <c r="N454"/>
      <c r="O454"/>
    </row>
    <row r="455" spans="11:15" x14ac:dyDescent="0.2">
      <c r="K455" s="6"/>
      <c r="L455" s="3"/>
      <c r="M455"/>
      <c r="N455"/>
      <c r="O455"/>
    </row>
    <row r="456" spans="11:15" x14ac:dyDescent="0.2">
      <c r="K456" s="6"/>
      <c r="L456" s="3"/>
      <c r="M456"/>
      <c r="N456"/>
      <c r="O456"/>
    </row>
    <row r="457" spans="11:15" x14ac:dyDescent="0.2">
      <c r="K457" s="6"/>
      <c r="L457" s="3"/>
      <c r="M457"/>
      <c r="N457"/>
      <c r="O457"/>
    </row>
    <row r="458" spans="11:15" x14ac:dyDescent="0.2">
      <c r="K458" s="6"/>
      <c r="L458" s="3"/>
      <c r="M458"/>
      <c r="N458"/>
      <c r="O458"/>
    </row>
    <row r="459" spans="11:15" x14ac:dyDescent="0.2">
      <c r="K459" s="6"/>
      <c r="L459" s="3"/>
      <c r="M459"/>
      <c r="N459"/>
      <c r="O459"/>
    </row>
    <row r="460" spans="11:15" x14ac:dyDescent="0.2">
      <c r="K460" s="6"/>
      <c r="L460" s="3"/>
      <c r="M460"/>
      <c r="N460"/>
      <c r="O460"/>
    </row>
    <row r="461" spans="11:15" x14ac:dyDescent="0.2">
      <c r="K461" s="6"/>
      <c r="L461" s="3"/>
      <c r="M461"/>
      <c r="N461"/>
      <c r="O461"/>
    </row>
    <row r="462" spans="11:15" x14ac:dyDescent="0.2">
      <c r="K462" s="6"/>
      <c r="L462" s="3"/>
      <c r="M462"/>
      <c r="N462"/>
      <c r="O462"/>
    </row>
    <row r="463" spans="11:15" x14ac:dyDescent="0.2">
      <c r="K463" s="6"/>
      <c r="L463" s="3"/>
      <c r="M463"/>
      <c r="N463"/>
      <c r="O463"/>
    </row>
    <row r="464" spans="11:15" x14ac:dyDescent="0.2">
      <c r="K464" s="6"/>
      <c r="L464" s="3"/>
      <c r="M464"/>
      <c r="N464"/>
      <c r="O464"/>
    </row>
    <row r="465" spans="11:15" x14ac:dyDescent="0.2">
      <c r="K465" s="6"/>
      <c r="L465" s="3"/>
      <c r="M465"/>
      <c r="N465"/>
      <c r="O465"/>
    </row>
    <row r="466" spans="11:15" x14ac:dyDescent="0.2">
      <c r="K466" s="6"/>
      <c r="L466" s="3"/>
      <c r="M466"/>
      <c r="N466"/>
      <c r="O466"/>
    </row>
    <row r="467" spans="11:15" x14ac:dyDescent="0.2">
      <c r="K467" s="6"/>
      <c r="L467" s="3"/>
      <c r="M467"/>
      <c r="N467"/>
      <c r="O467"/>
    </row>
    <row r="468" spans="11:15" x14ac:dyDescent="0.2">
      <c r="K468" s="6"/>
      <c r="L468" s="3"/>
      <c r="M468"/>
      <c r="N468"/>
      <c r="O468"/>
    </row>
    <row r="469" spans="11:15" x14ac:dyDescent="0.2">
      <c r="K469" s="6"/>
      <c r="L469" s="3"/>
      <c r="M469"/>
      <c r="N469"/>
      <c r="O469"/>
    </row>
    <row r="470" spans="11:15" x14ac:dyDescent="0.2">
      <c r="K470" s="6"/>
      <c r="L470" s="3"/>
      <c r="M470"/>
      <c r="N470"/>
      <c r="O470"/>
    </row>
    <row r="471" spans="11:15" x14ac:dyDescent="0.2">
      <c r="K471" s="6"/>
      <c r="L471" s="3"/>
      <c r="M471"/>
      <c r="N471"/>
      <c r="O471"/>
    </row>
    <row r="472" spans="11:15" x14ac:dyDescent="0.2">
      <c r="K472" s="6"/>
      <c r="L472" s="3"/>
      <c r="M472"/>
      <c r="N472"/>
      <c r="O472"/>
    </row>
    <row r="473" spans="11:15" x14ac:dyDescent="0.2">
      <c r="K473" s="6"/>
      <c r="L473" s="3"/>
      <c r="M473"/>
      <c r="N473"/>
      <c r="O473"/>
    </row>
    <row r="474" spans="11:15" x14ac:dyDescent="0.2">
      <c r="K474" s="6"/>
      <c r="L474" s="3"/>
      <c r="M474"/>
      <c r="N474"/>
      <c r="O474"/>
    </row>
    <row r="475" spans="11:15" x14ac:dyDescent="0.2">
      <c r="K475" s="6"/>
      <c r="L475" s="3"/>
      <c r="M475"/>
      <c r="N475"/>
      <c r="O475"/>
    </row>
    <row r="476" spans="11:15" x14ac:dyDescent="0.2">
      <c r="K476" s="6"/>
      <c r="L476" s="3"/>
      <c r="M476"/>
      <c r="N476"/>
      <c r="O476"/>
    </row>
    <row r="477" spans="11:15" x14ac:dyDescent="0.2">
      <c r="K477" s="6"/>
      <c r="L477" s="3"/>
      <c r="M477"/>
      <c r="N477"/>
      <c r="O477"/>
    </row>
    <row r="478" spans="11:15" x14ac:dyDescent="0.2">
      <c r="K478" s="6"/>
      <c r="L478" s="3"/>
      <c r="M478"/>
      <c r="N478"/>
      <c r="O478"/>
    </row>
    <row r="479" spans="11:15" x14ac:dyDescent="0.2">
      <c r="K479" s="6"/>
      <c r="L479" s="3"/>
      <c r="M479"/>
      <c r="N479"/>
      <c r="O479"/>
    </row>
    <row r="480" spans="11:15" x14ac:dyDescent="0.2">
      <c r="K480" s="6"/>
      <c r="L480" s="3"/>
      <c r="M480"/>
      <c r="N480"/>
      <c r="O480"/>
    </row>
    <row r="481" spans="11:15" x14ac:dyDescent="0.2">
      <c r="K481" s="6"/>
      <c r="L481" s="3"/>
      <c r="M481"/>
      <c r="N481"/>
      <c r="O481"/>
    </row>
    <row r="482" spans="11:15" x14ac:dyDescent="0.2">
      <c r="K482" s="6"/>
      <c r="L482" s="3"/>
      <c r="M482"/>
      <c r="N482"/>
      <c r="O482"/>
    </row>
    <row r="483" spans="11:15" x14ac:dyDescent="0.2">
      <c r="K483" s="6"/>
      <c r="L483" s="3"/>
      <c r="M483"/>
      <c r="N483"/>
      <c r="O483"/>
    </row>
    <row r="484" spans="11:15" x14ac:dyDescent="0.2">
      <c r="K484" s="6"/>
      <c r="L484" s="3"/>
      <c r="M484"/>
      <c r="N484"/>
      <c r="O484"/>
    </row>
    <row r="485" spans="11:15" x14ac:dyDescent="0.2">
      <c r="K485" s="6"/>
      <c r="L485" s="3"/>
      <c r="M485"/>
      <c r="N485"/>
      <c r="O485"/>
    </row>
    <row r="486" spans="11:15" x14ac:dyDescent="0.2">
      <c r="K486" s="6"/>
      <c r="L486" s="3"/>
      <c r="M486"/>
      <c r="N486"/>
      <c r="O486"/>
    </row>
    <row r="487" spans="11:15" x14ac:dyDescent="0.2">
      <c r="K487" s="6"/>
      <c r="L487" s="3"/>
      <c r="M487"/>
      <c r="N487"/>
      <c r="O487"/>
    </row>
    <row r="488" spans="11:15" x14ac:dyDescent="0.2">
      <c r="K488" s="6"/>
      <c r="L488" s="3"/>
      <c r="M488"/>
      <c r="N488"/>
      <c r="O488"/>
    </row>
    <row r="489" spans="11:15" x14ac:dyDescent="0.2">
      <c r="K489" s="6"/>
      <c r="L489" s="3"/>
      <c r="M489"/>
      <c r="N489"/>
      <c r="O489"/>
    </row>
    <row r="490" spans="11:15" x14ac:dyDescent="0.2">
      <c r="K490" s="6"/>
      <c r="L490" s="3"/>
      <c r="M490"/>
      <c r="N490"/>
      <c r="O490"/>
    </row>
    <row r="491" spans="11:15" x14ac:dyDescent="0.2">
      <c r="K491" s="6"/>
      <c r="L491" s="3"/>
      <c r="M491"/>
      <c r="N491"/>
      <c r="O491"/>
    </row>
    <row r="492" spans="11:15" x14ac:dyDescent="0.2">
      <c r="K492" s="6"/>
      <c r="L492" s="3"/>
      <c r="M492"/>
      <c r="N492"/>
      <c r="O492"/>
    </row>
    <row r="493" spans="11:15" x14ac:dyDescent="0.2">
      <c r="K493" s="6"/>
      <c r="L493" s="3"/>
      <c r="M493"/>
      <c r="N493"/>
      <c r="O493"/>
    </row>
    <row r="494" spans="11:15" x14ac:dyDescent="0.2">
      <c r="K494" s="6"/>
      <c r="L494" s="3"/>
      <c r="M494"/>
      <c r="N494"/>
      <c r="O494"/>
    </row>
    <row r="495" spans="11:15" x14ac:dyDescent="0.2">
      <c r="K495" s="6"/>
      <c r="L495" s="3"/>
      <c r="M495"/>
      <c r="N495"/>
      <c r="O495"/>
    </row>
    <row r="496" spans="11:15" x14ac:dyDescent="0.2">
      <c r="K496" s="6"/>
      <c r="L496" s="3"/>
      <c r="M496"/>
      <c r="N496"/>
      <c r="O496"/>
    </row>
    <row r="497" spans="11:15" x14ac:dyDescent="0.2">
      <c r="K497" s="6"/>
      <c r="L497" s="3"/>
      <c r="M497"/>
      <c r="N497"/>
      <c r="O497"/>
    </row>
    <row r="498" spans="11:15" x14ac:dyDescent="0.2">
      <c r="K498" s="6"/>
      <c r="L498" s="3"/>
      <c r="M498"/>
      <c r="N498"/>
      <c r="O498"/>
    </row>
    <row r="499" spans="11:15" x14ac:dyDescent="0.2">
      <c r="K499" s="6"/>
      <c r="L499" s="3"/>
      <c r="M499"/>
      <c r="N499"/>
      <c r="O499"/>
    </row>
    <row r="500" spans="11:15" x14ac:dyDescent="0.2">
      <c r="K500" s="6"/>
      <c r="L500" s="3"/>
      <c r="M500"/>
      <c r="N500"/>
      <c r="O500"/>
    </row>
    <row r="501" spans="11:15" x14ac:dyDescent="0.2">
      <c r="K501" s="6"/>
      <c r="L501" s="3"/>
      <c r="M501"/>
      <c r="N501"/>
      <c r="O501"/>
    </row>
    <row r="502" spans="11:15" x14ac:dyDescent="0.2">
      <c r="K502" s="6"/>
      <c r="L502" s="3"/>
      <c r="M502"/>
      <c r="N502"/>
      <c r="O502"/>
    </row>
    <row r="503" spans="11:15" x14ac:dyDescent="0.2">
      <c r="K503" s="6"/>
      <c r="L503" s="3"/>
      <c r="M503"/>
      <c r="N503"/>
      <c r="O503"/>
    </row>
    <row r="504" spans="11:15" x14ac:dyDescent="0.2">
      <c r="K504" s="6"/>
      <c r="L504" s="3"/>
      <c r="M504"/>
      <c r="N504"/>
      <c r="O504"/>
    </row>
    <row r="505" spans="11:15" x14ac:dyDescent="0.2">
      <c r="K505" s="6"/>
      <c r="L505" s="3"/>
      <c r="M505"/>
      <c r="N505"/>
      <c r="O505"/>
    </row>
    <row r="506" spans="11:15" x14ac:dyDescent="0.2">
      <c r="K506" s="6"/>
      <c r="L506" s="3"/>
      <c r="M506"/>
      <c r="N506"/>
      <c r="O506"/>
    </row>
    <row r="507" spans="11:15" x14ac:dyDescent="0.2">
      <c r="K507" s="6"/>
      <c r="L507" s="3"/>
      <c r="M507"/>
      <c r="N507"/>
      <c r="O507"/>
    </row>
    <row r="508" spans="11:15" x14ac:dyDescent="0.2">
      <c r="K508" s="6"/>
      <c r="L508" s="3"/>
      <c r="M508"/>
      <c r="N508"/>
      <c r="O508"/>
    </row>
    <row r="509" spans="11:15" x14ac:dyDescent="0.2">
      <c r="K509" s="6"/>
      <c r="L509" s="3"/>
      <c r="M509"/>
      <c r="N509"/>
      <c r="O509"/>
    </row>
    <row r="510" spans="11:15" x14ac:dyDescent="0.2">
      <c r="K510" s="6"/>
      <c r="L510" s="3"/>
      <c r="M510"/>
      <c r="N510"/>
      <c r="O510"/>
    </row>
    <row r="511" spans="11:15" x14ac:dyDescent="0.2">
      <c r="K511" s="6"/>
      <c r="L511" s="3"/>
      <c r="M511"/>
      <c r="N511"/>
      <c r="O511"/>
    </row>
    <row r="512" spans="11:15" x14ac:dyDescent="0.2">
      <c r="K512" s="6"/>
      <c r="L512" s="3"/>
      <c r="M512"/>
      <c r="N512"/>
      <c r="O512"/>
    </row>
    <row r="513" spans="11:15" x14ac:dyDescent="0.2">
      <c r="K513" s="6"/>
      <c r="L513" s="3"/>
      <c r="M513"/>
      <c r="N513"/>
      <c r="O513"/>
    </row>
    <row r="514" spans="11:15" x14ac:dyDescent="0.2">
      <c r="K514" s="6"/>
      <c r="L514" s="3"/>
      <c r="M514"/>
      <c r="N514"/>
      <c r="O514"/>
    </row>
    <row r="515" spans="11:15" x14ac:dyDescent="0.2">
      <c r="K515" s="6"/>
      <c r="L515" s="3"/>
      <c r="M515"/>
      <c r="N515"/>
      <c r="O515"/>
    </row>
    <row r="516" spans="11:15" x14ac:dyDescent="0.2">
      <c r="K516" s="6"/>
      <c r="L516" s="3"/>
      <c r="M516"/>
      <c r="N516"/>
      <c r="O516"/>
    </row>
    <row r="517" spans="11:15" x14ac:dyDescent="0.2">
      <c r="K517" s="6"/>
      <c r="L517" s="3"/>
      <c r="M517"/>
      <c r="N517"/>
      <c r="O517"/>
    </row>
    <row r="518" spans="11:15" x14ac:dyDescent="0.2">
      <c r="K518" s="6"/>
      <c r="L518" s="3"/>
      <c r="M518"/>
      <c r="N518"/>
      <c r="O518"/>
    </row>
    <row r="519" spans="11:15" x14ac:dyDescent="0.2">
      <c r="K519" s="6"/>
      <c r="L519" s="3"/>
      <c r="M519"/>
      <c r="N519"/>
      <c r="O519"/>
    </row>
    <row r="520" spans="11:15" x14ac:dyDescent="0.2">
      <c r="K520" s="6"/>
      <c r="L520" s="3"/>
      <c r="M520"/>
      <c r="N520"/>
      <c r="O520"/>
    </row>
    <row r="521" spans="11:15" x14ac:dyDescent="0.2">
      <c r="K521" s="6"/>
      <c r="L521" s="3"/>
      <c r="M521"/>
      <c r="N521"/>
      <c r="O521"/>
    </row>
    <row r="522" spans="11:15" x14ac:dyDescent="0.2">
      <c r="K522" s="6"/>
      <c r="L522" s="3"/>
      <c r="M522"/>
      <c r="N522"/>
      <c r="O522"/>
    </row>
    <row r="523" spans="11:15" x14ac:dyDescent="0.2">
      <c r="K523" s="6"/>
      <c r="L523" s="3"/>
      <c r="M523"/>
      <c r="N523"/>
      <c r="O523"/>
    </row>
    <row r="524" spans="11:15" x14ac:dyDescent="0.2">
      <c r="K524" s="6"/>
      <c r="L524" s="3"/>
      <c r="M524"/>
      <c r="N524"/>
      <c r="O524"/>
    </row>
    <row r="525" spans="11:15" x14ac:dyDescent="0.2">
      <c r="K525" s="6"/>
      <c r="L525" s="3"/>
      <c r="M525"/>
      <c r="N525"/>
      <c r="O525"/>
    </row>
    <row r="526" spans="11:15" x14ac:dyDescent="0.2">
      <c r="K526" s="6"/>
      <c r="L526" s="3"/>
      <c r="M526"/>
      <c r="N526"/>
      <c r="O526"/>
    </row>
    <row r="527" spans="11:15" x14ac:dyDescent="0.2">
      <c r="K527" s="6"/>
      <c r="L527" s="3"/>
      <c r="M527"/>
      <c r="N527"/>
      <c r="O527"/>
    </row>
    <row r="528" spans="11:15" x14ac:dyDescent="0.2">
      <c r="K528" s="6"/>
      <c r="L528" s="3"/>
      <c r="M528"/>
      <c r="N528"/>
      <c r="O528"/>
    </row>
    <row r="529" spans="11:15" x14ac:dyDescent="0.2">
      <c r="K529" s="6"/>
      <c r="L529" s="3"/>
      <c r="M529"/>
      <c r="N529"/>
      <c r="O529"/>
    </row>
    <row r="530" spans="11:15" x14ac:dyDescent="0.2">
      <c r="K530" s="6"/>
      <c r="L530" s="3"/>
      <c r="M530"/>
      <c r="N530"/>
      <c r="O530"/>
    </row>
    <row r="531" spans="11:15" x14ac:dyDescent="0.2">
      <c r="K531" s="6"/>
      <c r="L531" s="3"/>
      <c r="M531"/>
      <c r="N531"/>
      <c r="O531"/>
    </row>
    <row r="532" spans="11:15" x14ac:dyDescent="0.2">
      <c r="K532" s="6"/>
      <c r="L532" s="3"/>
      <c r="M532"/>
      <c r="N532"/>
      <c r="O532"/>
    </row>
    <row r="533" spans="11:15" x14ac:dyDescent="0.2">
      <c r="K533" s="6"/>
      <c r="L533" s="3"/>
      <c r="M533"/>
      <c r="N533"/>
      <c r="O533"/>
    </row>
    <row r="534" spans="11:15" x14ac:dyDescent="0.2">
      <c r="K534" s="6"/>
      <c r="L534" s="3"/>
      <c r="M534"/>
      <c r="N534"/>
      <c r="O534"/>
    </row>
    <row r="535" spans="11:15" x14ac:dyDescent="0.2">
      <c r="K535" s="6"/>
      <c r="L535" s="3"/>
      <c r="M535"/>
      <c r="N535"/>
      <c r="O535"/>
    </row>
    <row r="536" spans="11:15" x14ac:dyDescent="0.2">
      <c r="K536" s="6"/>
      <c r="L536" s="3"/>
      <c r="M536"/>
      <c r="N536"/>
      <c r="O536"/>
    </row>
    <row r="537" spans="11:15" x14ac:dyDescent="0.2">
      <c r="K537" s="6"/>
      <c r="L537" s="3"/>
      <c r="M537"/>
      <c r="N537"/>
      <c r="O537"/>
    </row>
    <row r="538" spans="11:15" x14ac:dyDescent="0.2">
      <c r="K538" s="6"/>
      <c r="L538" s="3"/>
      <c r="M538"/>
      <c r="N538"/>
      <c r="O538"/>
    </row>
    <row r="539" spans="11:15" x14ac:dyDescent="0.2">
      <c r="K539" s="6"/>
      <c r="L539" s="3"/>
      <c r="M539"/>
      <c r="N539"/>
      <c r="O539"/>
    </row>
    <row r="540" spans="11:15" x14ac:dyDescent="0.2">
      <c r="K540" s="6"/>
      <c r="L540" s="3"/>
      <c r="M540"/>
      <c r="N540"/>
      <c r="O540"/>
    </row>
    <row r="541" spans="11:15" x14ac:dyDescent="0.2">
      <c r="K541" s="6"/>
      <c r="L541" s="3"/>
      <c r="M541"/>
      <c r="N541"/>
      <c r="O541"/>
    </row>
    <row r="542" spans="11:15" x14ac:dyDescent="0.2">
      <c r="K542" s="6"/>
      <c r="L542" s="3"/>
      <c r="M542"/>
      <c r="N542"/>
      <c r="O542"/>
    </row>
    <row r="543" spans="11:15" x14ac:dyDescent="0.2">
      <c r="K543" s="6"/>
      <c r="L543" s="3"/>
      <c r="M543"/>
      <c r="N543"/>
      <c r="O543"/>
    </row>
    <row r="544" spans="11:15" x14ac:dyDescent="0.2">
      <c r="K544" s="6"/>
      <c r="L544" s="3"/>
      <c r="M544"/>
      <c r="N544"/>
      <c r="O544"/>
    </row>
    <row r="545" spans="11:15" x14ac:dyDescent="0.2">
      <c r="K545" s="6"/>
      <c r="L545" s="3"/>
      <c r="M545"/>
      <c r="N545"/>
      <c r="O545"/>
    </row>
    <row r="546" spans="11:15" x14ac:dyDescent="0.2">
      <c r="K546" s="6"/>
      <c r="L546" s="3"/>
      <c r="M546"/>
      <c r="N546"/>
      <c r="O546"/>
    </row>
    <row r="547" spans="11:15" x14ac:dyDescent="0.2">
      <c r="K547" s="6"/>
      <c r="L547" s="3"/>
      <c r="M547"/>
      <c r="N547"/>
      <c r="O547"/>
    </row>
    <row r="548" spans="11:15" x14ac:dyDescent="0.2">
      <c r="K548" s="6"/>
      <c r="L548" s="3"/>
      <c r="M548"/>
      <c r="N548"/>
      <c r="O548"/>
    </row>
    <row r="549" spans="11:15" x14ac:dyDescent="0.2">
      <c r="K549" s="6"/>
      <c r="L549" s="3"/>
      <c r="M549"/>
      <c r="N549"/>
      <c r="O549"/>
    </row>
    <row r="550" spans="11:15" x14ac:dyDescent="0.2">
      <c r="K550" s="6"/>
      <c r="L550" s="3"/>
      <c r="M550"/>
      <c r="N550"/>
      <c r="O550"/>
    </row>
    <row r="551" spans="11:15" x14ac:dyDescent="0.2">
      <c r="K551" s="6"/>
      <c r="L551" s="3"/>
      <c r="M551"/>
      <c r="N551"/>
      <c r="O551"/>
    </row>
    <row r="552" spans="11:15" x14ac:dyDescent="0.2">
      <c r="K552" s="6"/>
      <c r="L552" s="3"/>
      <c r="M552"/>
      <c r="N552"/>
      <c r="O552"/>
    </row>
    <row r="553" spans="11:15" x14ac:dyDescent="0.2">
      <c r="K553" s="6"/>
      <c r="L553" s="3"/>
      <c r="M553"/>
      <c r="N553"/>
      <c r="O553"/>
    </row>
    <row r="554" spans="11:15" x14ac:dyDescent="0.2">
      <c r="K554" s="6"/>
      <c r="L554" s="3"/>
      <c r="M554"/>
      <c r="N554"/>
      <c r="O554"/>
    </row>
    <row r="555" spans="11:15" x14ac:dyDescent="0.2">
      <c r="K555" s="6"/>
      <c r="L555" s="3"/>
      <c r="M555"/>
      <c r="N555"/>
      <c r="O555"/>
    </row>
    <row r="556" spans="11:15" x14ac:dyDescent="0.2">
      <c r="K556" s="6"/>
      <c r="L556" s="3"/>
      <c r="M556"/>
      <c r="N556"/>
      <c r="O556"/>
    </row>
    <row r="557" spans="11:15" x14ac:dyDescent="0.2">
      <c r="K557" s="6"/>
      <c r="L557" s="3"/>
      <c r="M557"/>
      <c r="N557"/>
      <c r="O557"/>
    </row>
    <row r="558" spans="11:15" x14ac:dyDescent="0.2">
      <c r="K558" s="6"/>
      <c r="L558" s="3"/>
      <c r="M558"/>
      <c r="N558"/>
      <c r="O558"/>
    </row>
    <row r="559" spans="11:15" x14ac:dyDescent="0.2">
      <c r="K559" s="6"/>
      <c r="L559" s="3"/>
      <c r="M559"/>
      <c r="N559"/>
      <c r="O559"/>
    </row>
    <row r="560" spans="11:15" x14ac:dyDescent="0.2">
      <c r="K560" s="6"/>
      <c r="L560" s="3"/>
      <c r="M560"/>
      <c r="N560"/>
      <c r="O560"/>
    </row>
    <row r="561" spans="11:15" x14ac:dyDescent="0.2">
      <c r="K561" s="6"/>
      <c r="L561" s="3"/>
      <c r="M561"/>
      <c r="N561"/>
      <c r="O561"/>
    </row>
    <row r="562" spans="11:15" x14ac:dyDescent="0.2">
      <c r="K562" s="6"/>
      <c r="L562" s="3"/>
      <c r="M562"/>
      <c r="N562"/>
      <c r="O562"/>
    </row>
    <row r="563" spans="11:15" x14ac:dyDescent="0.2">
      <c r="K563" s="6"/>
      <c r="L563" s="3"/>
      <c r="M563"/>
      <c r="N563"/>
      <c r="O563"/>
    </row>
    <row r="564" spans="11:15" x14ac:dyDescent="0.2">
      <c r="K564" s="6"/>
      <c r="L564" s="3"/>
      <c r="M564"/>
      <c r="N564"/>
      <c r="O564"/>
    </row>
    <row r="565" spans="11:15" x14ac:dyDescent="0.2">
      <c r="K565" s="6"/>
      <c r="L565" s="3"/>
      <c r="M565"/>
      <c r="N565"/>
      <c r="O565"/>
    </row>
    <row r="566" spans="11:15" x14ac:dyDescent="0.2">
      <c r="K566" s="6"/>
      <c r="L566" s="3"/>
      <c r="M566"/>
      <c r="N566"/>
      <c r="O566"/>
    </row>
    <row r="567" spans="11:15" x14ac:dyDescent="0.2">
      <c r="K567" s="6"/>
      <c r="L567" s="3"/>
      <c r="M567"/>
      <c r="N567"/>
      <c r="O567"/>
    </row>
    <row r="568" spans="11:15" x14ac:dyDescent="0.2">
      <c r="K568" s="6"/>
      <c r="L568" s="3"/>
      <c r="M568"/>
      <c r="N568"/>
      <c r="O568"/>
    </row>
    <row r="569" spans="11:15" x14ac:dyDescent="0.2">
      <c r="K569" s="6"/>
      <c r="L569" s="3"/>
      <c r="M569"/>
      <c r="N569"/>
      <c r="O569"/>
    </row>
    <row r="570" spans="11:15" x14ac:dyDescent="0.2">
      <c r="K570" s="6"/>
      <c r="L570" s="3"/>
      <c r="M570"/>
      <c r="N570"/>
      <c r="O570"/>
    </row>
    <row r="571" spans="11:15" x14ac:dyDescent="0.2">
      <c r="K571" s="6"/>
      <c r="L571" s="3"/>
      <c r="M571"/>
      <c r="N571"/>
      <c r="O571"/>
    </row>
    <row r="572" spans="11:15" x14ac:dyDescent="0.2">
      <c r="K572" s="6"/>
      <c r="L572" s="3"/>
      <c r="M572"/>
      <c r="N572"/>
      <c r="O572"/>
    </row>
    <row r="573" spans="11:15" x14ac:dyDescent="0.2">
      <c r="K573" s="6"/>
      <c r="L573" s="3"/>
      <c r="M573"/>
      <c r="N573"/>
      <c r="O573"/>
    </row>
    <row r="574" spans="11:15" x14ac:dyDescent="0.2">
      <c r="K574" s="6"/>
      <c r="L574" s="3"/>
      <c r="M574"/>
      <c r="N574"/>
      <c r="O574"/>
    </row>
    <row r="575" spans="11:15" x14ac:dyDescent="0.2">
      <c r="K575" s="6"/>
      <c r="L575" s="3"/>
      <c r="M575"/>
      <c r="N575"/>
      <c r="O575"/>
    </row>
    <row r="576" spans="11:15" x14ac:dyDescent="0.2">
      <c r="K576" s="6"/>
      <c r="L576" s="3"/>
      <c r="M576"/>
      <c r="N576"/>
      <c r="O576"/>
    </row>
    <row r="577" spans="11:15" x14ac:dyDescent="0.2">
      <c r="K577" s="6"/>
      <c r="L577" s="3"/>
      <c r="M577"/>
      <c r="N577"/>
      <c r="O577"/>
    </row>
    <row r="578" spans="11:15" x14ac:dyDescent="0.2">
      <c r="K578" s="6"/>
      <c r="L578" s="3"/>
      <c r="M578"/>
      <c r="N578"/>
      <c r="O578"/>
    </row>
    <row r="579" spans="11:15" x14ac:dyDescent="0.2">
      <c r="K579" s="6"/>
      <c r="L579" s="3"/>
      <c r="M579"/>
      <c r="N579"/>
      <c r="O579"/>
    </row>
    <row r="580" spans="11:15" x14ac:dyDescent="0.2">
      <c r="K580" s="6"/>
      <c r="L580" s="3"/>
      <c r="M580"/>
      <c r="N580"/>
      <c r="O580"/>
    </row>
    <row r="581" spans="11:15" x14ac:dyDescent="0.2">
      <c r="K581" s="6"/>
      <c r="L581" s="3"/>
      <c r="M581"/>
      <c r="N581"/>
      <c r="O581"/>
    </row>
    <row r="582" spans="11:15" x14ac:dyDescent="0.2">
      <c r="K582" s="6"/>
      <c r="L582" s="3"/>
      <c r="M582"/>
      <c r="N582"/>
      <c r="O582"/>
    </row>
    <row r="583" spans="11:15" x14ac:dyDescent="0.2">
      <c r="K583" s="6"/>
      <c r="L583" s="3"/>
      <c r="M583"/>
      <c r="N583"/>
      <c r="O583"/>
    </row>
    <row r="584" spans="11:15" x14ac:dyDescent="0.2">
      <c r="K584" s="6"/>
      <c r="L584" s="3"/>
      <c r="M584"/>
      <c r="N584"/>
      <c r="O584"/>
    </row>
    <row r="585" spans="11:15" x14ac:dyDescent="0.2">
      <c r="K585" s="6"/>
      <c r="L585" s="3"/>
      <c r="M585"/>
      <c r="N585"/>
      <c r="O585"/>
    </row>
    <row r="586" spans="11:15" x14ac:dyDescent="0.2">
      <c r="K586" s="6"/>
      <c r="L586" s="3"/>
      <c r="M586"/>
      <c r="N586"/>
      <c r="O586"/>
    </row>
    <row r="587" spans="11:15" x14ac:dyDescent="0.2">
      <c r="K587" s="6"/>
      <c r="L587" s="3"/>
      <c r="M587"/>
      <c r="N587"/>
      <c r="O587"/>
    </row>
    <row r="588" spans="11:15" x14ac:dyDescent="0.2">
      <c r="K588" s="6"/>
      <c r="L588" s="3"/>
      <c r="M588"/>
      <c r="N588"/>
      <c r="O588"/>
    </row>
    <row r="589" spans="11:15" x14ac:dyDescent="0.2">
      <c r="K589"/>
      <c r="L589"/>
      <c r="M589" s="2"/>
    </row>
    <row r="590" spans="11:15" x14ac:dyDescent="0.2">
      <c r="K590"/>
      <c r="L590"/>
      <c r="M590" s="2"/>
    </row>
    <row r="591" spans="11:15" x14ac:dyDescent="0.2">
      <c r="K591"/>
      <c r="L591"/>
      <c r="M591" s="2"/>
    </row>
    <row r="592" spans="11:15" x14ac:dyDescent="0.2">
      <c r="K592"/>
      <c r="L592"/>
      <c r="M592" s="2"/>
    </row>
    <row r="593" spans="11:13" x14ac:dyDescent="0.2">
      <c r="K593"/>
      <c r="L593"/>
      <c r="M593" s="2"/>
    </row>
    <row r="594" spans="11:13" x14ac:dyDescent="0.2">
      <c r="K594"/>
      <c r="L594"/>
      <c r="M594" s="2"/>
    </row>
    <row r="595" spans="11:13" x14ac:dyDescent="0.2">
      <c r="K595"/>
      <c r="L595"/>
      <c r="M595" s="2"/>
    </row>
    <row r="596" spans="11:13" x14ac:dyDescent="0.2">
      <c r="K596"/>
      <c r="L596"/>
      <c r="M596" s="2"/>
    </row>
    <row r="597" spans="11:13" x14ac:dyDescent="0.2">
      <c r="K597"/>
      <c r="L597"/>
      <c r="M597" s="2"/>
    </row>
    <row r="598" spans="11:13" x14ac:dyDescent="0.2">
      <c r="K598"/>
      <c r="L598"/>
      <c r="M598" s="2"/>
    </row>
    <row r="599" spans="11:13" x14ac:dyDescent="0.2">
      <c r="K599"/>
      <c r="L599"/>
      <c r="M599" s="2"/>
    </row>
    <row r="600" spans="11:13" x14ac:dyDescent="0.2">
      <c r="K600"/>
      <c r="L600"/>
      <c r="M600" s="2"/>
    </row>
    <row r="601" spans="11:13" x14ac:dyDescent="0.2">
      <c r="K601"/>
      <c r="L601"/>
      <c r="M601" s="2"/>
    </row>
    <row r="602" spans="11:13" x14ac:dyDescent="0.2">
      <c r="K602"/>
      <c r="L602"/>
      <c r="M602" s="2"/>
    </row>
    <row r="603" spans="11:13" x14ac:dyDescent="0.2">
      <c r="K603"/>
      <c r="L603"/>
      <c r="M603" s="2"/>
    </row>
    <row r="604" spans="11:13" x14ac:dyDescent="0.2">
      <c r="K604"/>
      <c r="L604"/>
      <c r="M604" s="2"/>
    </row>
    <row r="605" spans="11:13" x14ac:dyDescent="0.2">
      <c r="K605"/>
      <c r="L605"/>
      <c r="M605" s="2"/>
    </row>
    <row r="606" spans="11:13" x14ac:dyDescent="0.2">
      <c r="K606"/>
      <c r="L606"/>
      <c r="M606" s="2"/>
    </row>
    <row r="607" spans="11:13" x14ac:dyDescent="0.2">
      <c r="K607"/>
      <c r="L607"/>
      <c r="M607" s="2"/>
    </row>
    <row r="608" spans="11:13" x14ac:dyDescent="0.2">
      <c r="K608"/>
      <c r="L608"/>
      <c r="M608" s="2"/>
    </row>
    <row r="609" spans="11:13" x14ac:dyDescent="0.2">
      <c r="K609"/>
      <c r="L609"/>
      <c r="M609" s="2"/>
    </row>
    <row r="610" spans="11:13" x14ac:dyDescent="0.2">
      <c r="K610"/>
      <c r="L610"/>
      <c r="M610" s="2"/>
    </row>
    <row r="611" spans="11:13" x14ac:dyDescent="0.2">
      <c r="K611"/>
      <c r="L611"/>
      <c r="M611" s="2"/>
    </row>
    <row r="612" spans="11:13" x14ac:dyDescent="0.2">
      <c r="K612"/>
      <c r="L612"/>
      <c r="M612" s="2"/>
    </row>
    <row r="613" spans="11:13" x14ac:dyDescent="0.2">
      <c r="K613"/>
      <c r="L613"/>
      <c r="M613" s="2"/>
    </row>
    <row r="614" spans="11:13" x14ac:dyDescent="0.2">
      <c r="K614"/>
      <c r="L614"/>
      <c r="M614" s="2"/>
    </row>
    <row r="615" spans="11:13" x14ac:dyDescent="0.2">
      <c r="K615"/>
      <c r="L615"/>
      <c r="M615" s="2"/>
    </row>
    <row r="616" spans="11:13" x14ac:dyDescent="0.2">
      <c r="K616"/>
      <c r="L616"/>
      <c r="M616" s="2"/>
    </row>
    <row r="617" spans="11:13" x14ac:dyDescent="0.2">
      <c r="K617"/>
      <c r="L617"/>
      <c r="M617" s="2"/>
    </row>
    <row r="618" spans="11:13" x14ac:dyDescent="0.2">
      <c r="K618"/>
      <c r="L618"/>
      <c r="M618" s="2"/>
    </row>
    <row r="619" spans="11:13" x14ac:dyDescent="0.2">
      <c r="K619"/>
      <c r="L619"/>
      <c r="M619" s="2"/>
    </row>
    <row r="620" spans="11:13" x14ac:dyDescent="0.2">
      <c r="K620"/>
      <c r="L620"/>
      <c r="M620" s="2"/>
    </row>
    <row r="621" spans="11:13" x14ac:dyDescent="0.2">
      <c r="K621"/>
      <c r="L621"/>
      <c r="M621" s="2"/>
    </row>
    <row r="622" spans="11:13" x14ac:dyDescent="0.2">
      <c r="K622"/>
      <c r="L622"/>
      <c r="M622" s="2"/>
    </row>
    <row r="623" spans="11:13" x14ac:dyDescent="0.2">
      <c r="K623"/>
      <c r="L623"/>
      <c r="M623" s="2"/>
    </row>
    <row r="624" spans="11:13" x14ac:dyDescent="0.2">
      <c r="K624"/>
      <c r="L624"/>
      <c r="M624" s="2"/>
    </row>
    <row r="625" spans="11:13" x14ac:dyDescent="0.2">
      <c r="K625"/>
      <c r="L625"/>
      <c r="M625" s="2"/>
    </row>
    <row r="626" spans="11:13" x14ac:dyDescent="0.2">
      <c r="K626"/>
      <c r="L626"/>
      <c r="M626" s="2"/>
    </row>
    <row r="627" spans="11:13" x14ac:dyDescent="0.2">
      <c r="K627"/>
      <c r="L627"/>
      <c r="M627" s="2"/>
    </row>
    <row r="628" spans="11:13" x14ac:dyDescent="0.2">
      <c r="K628"/>
      <c r="L628"/>
      <c r="M628" s="2"/>
    </row>
    <row r="629" spans="11:13" x14ac:dyDescent="0.2">
      <c r="K629"/>
      <c r="L629"/>
      <c r="M629" s="2"/>
    </row>
    <row r="630" spans="11:13" x14ac:dyDescent="0.2">
      <c r="K630"/>
      <c r="L630"/>
      <c r="M630" s="2"/>
    </row>
    <row r="631" spans="11:13" x14ac:dyDescent="0.2">
      <c r="K631"/>
      <c r="L631"/>
      <c r="M631" s="2"/>
    </row>
    <row r="632" spans="11:13" x14ac:dyDescent="0.2">
      <c r="K632"/>
      <c r="L632"/>
      <c r="M632" s="2"/>
    </row>
    <row r="633" spans="11:13" x14ac:dyDescent="0.2">
      <c r="K633"/>
      <c r="L633"/>
      <c r="M633" s="2"/>
    </row>
    <row r="634" spans="11:13" x14ac:dyDescent="0.2">
      <c r="K634"/>
      <c r="L634"/>
      <c r="M634" s="2"/>
    </row>
    <row r="635" spans="11:13" x14ac:dyDescent="0.2">
      <c r="K635"/>
      <c r="L635"/>
      <c r="M635" s="2"/>
    </row>
    <row r="636" spans="11:13" x14ac:dyDescent="0.2">
      <c r="K636"/>
      <c r="L636"/>
      <c r="M636" s="2"/>
    </row>
    <row r="637" spans="11:13" x14ac:dyDescent="0.2">
      <c r="K637"/>
      <c r="L637"/>
      <c r="M637" s="2"/>
    </row>
    <row r="638" spans="11:13" x14ac:dyDescent="0.2">
      <c r="K638"/>
      <c r="L638"/>
      <c r="M638" s="2"/>
    </row>
    <row r="639" spans="11:13" x14ac:dyDescent="0.2">
      <c r="K639"/>
      <c r="L639"/>
      <c r="M639" s="2"/>
    </row>
    <row r="640" spans="11:13" x14ac:dyDescent="0.2">
      <c r="K640"/>
      <c r="L640"/>
      <c r="M640" s="2"/>
    </row>
    <row r="641" spans="11:13" x14ac:dyDescent="0.2">
      <c r="K641"/>
      <c r="L641"/>
      <c r="M641" s="2"/>
    </row>
    <row r="642" spans="11:13" x14ac:dyDescent="0.2">
      <c r="K642"/>
      <c r="L642"/>
      <c r="M642" s="2"/>
    </row>
    <row r="643" spans="11:13" x14ac:dyDescent="0.2">
      <c r="K643"/>
      <c r="L643"/>
      <c r="M643" s="2"/>
    </row>
    <row r="644" spans="11:13" x14ac:dyDescent="0.2">
      <c r="K644"/>
      <c r="L644"/>
      <c r="M644" s="2"/>
    </row>
    <row r="645" spans="11:13" x14ac:dyDescent="0.2">
      <c r="K645"/>
      <c r="L645"/>
      <c r="M645" s="2"/>
    </row>
    <row r="646" spans="11:13" x14ac:dyDescent="0.2">
      <c r="K646"/>
      <c r="L646"/>
      <c r="M646" s="2"/>
    </row>
    <row r="647" spans="11:13" x14ac:dyDescent="0.2">
      <c r="K647"/>
      <c r="L647"/>
      <c r="M647" s="2"/>
    </row>
    <row r="648" spans="11:13" x14ac:dyDescent="0.2">
      <c r="K648"/>
      <c r="L648"/>
      <c r="M648" s="2"/>
    </row>
    <row r="649" spans="11:13" x14ac:dyDescent="0.2">
      <c r="K649"/>
      <c r="L649"/>
      <c r="M649" s="2"/>
    </row>
    <row r="650" spans="11:13" x14ac:dyDescent="0.2">
      <c r="K650"/>
      <c r="L650"/>
      <c r="M650" s="2"/>
    </row>
    <row r="651" spans="11:13" x14ac:dyDescent="0.2">
      <c r="K651"/>
      <c r="L651"/>
      <c r="M651" s="2"/>
    </row>
    <row r="652" spans="11:13" x14ac:dyDescent="0.2">
      <c r="K652"/>
      <c r="L652"/>
      <c r="M652" s="2"/>
    </row>
    <row r="653" spans="11:13" x14ac:dyDescent="0.2">
      <c r="K653"/>
      <c r="L653"/>
      <c r="M653" s="2"/>
    </row>
    <row r="654" spans="11:13" x14ac:dyDescent="0.2">
      <c r="K654"/>
      <c r="L654"/>
      <c r="M654" s="2"/>
    </row>
    <row r="655" spans="11:13" x14ac:dyDescent="0.2">
      <c r="K655"/>
      <c r="L655"/>
      <c r="M655" s="2"/>
    </row>
    <row r="656" spans="11:13" x14ac:dyDescent="0.2">
      <c r="K656"/>
      <c r="L656"/>
      <c r="M656" s="2"/>
    </row>
    <row r="657" spans="11:13" x14ac:dyDescent="0.2">
      <c r="K657"/>
      <c r="L657"/>
      <c r="M657" s="2"/>
    </row>
    <row r="658" spans="11:13" x14ac:dyDescent="0.2">
      <c r="K658"/>
      <c r="L658"/>
      <c r="M658" s="2"/>
    </row>
    <row r="659" spans="11:13" x14ac:dyDescent="0.2">
      <c r="K659"/>
      <c r="L659"/>
      <c r="M659" s="2"/>
    </row>
    <row r="660" spans="11:13" x14ac:dyDescent="0.2">
      <c r="K660"/>
      <c r="L660"/>
      <c r="M660" s="2"/>
    </row>
    <row r="661" spans="11:13" x14ac:dyDescent="0.2">
      <c r="K661"/>
      <c r="L661"/>
      <c r="M661" s="2"/>
    </row>
    <row r="662" spans="11:13" x14ac:dyDescent="0.2">
      <c r="K662"/>
      <c r="L662"/>
      <c r="M662" s="2"/>
    </row>
    <row r="663" spans="11:13" x14ac:dyDescent="0.2">
      <c r="K663"/>
      <c r="L663"/>
      <c r="M663" s="2"/>
    </row>
    <row r="664" spans="11:13" x14ac:dyDescent="0.2">
      <c r="K664"/>
      <c r="L664"/>
      <c r="M664" s="2"/>
    </row>
    <row r="665" spans="11:13" x14ac:dyDescent="0.2">
      <c r="K665"/>
      <c r="L665"/>
      <c r="M665" s="2"/>
    </row>
    <row r="666" spans="11:13" x14ac:dyDescent="0.2">
      <c r="K666"/>
      <c r="L666"/>
      <c r="M666" s="2"/>
    </row>
    <row r="667" spans="11:13" x14ac:dyDescent="0.2">
      <c r="K667"/>
      <c r="L667"/>
      <c r="M667" s="2"/>
    </row>
    <row r="668" spans="11:13" x14ac:dyDescent="0.2">
      <c r="K668"/>
      <c r="L668"/>
      <c r="M668" s="2"/>
    </row>
    <row r="669" spans="11:13" x14ac:dyDescent="0.2">
      <c r="K669"/>
      <c r="L669"/>
      <c r="M669" s="2"/>
    </row>
    <row r="670" spans="11:13" x14ac:dyDescent="0.2">
      <c r="K670"/>
      <c r="L670"/>
      <c r="M670" s="2"/>
    </row>
    <row r="671" spans="11:13" x14ac:dyDescent="0.2">
      <c r="K671"/>
      <c r="L671"/>
      <c r="M671" s="2"/>
    </row>
    <row r="672" spans="11:13" x14ac:dyDescent="0.2">
      <c r="K672"/>
      <c r="L672"/>
      <c r="M672" s="2"/>
    </row>
    <row r="673" spans="11:13" x14ac:dyDescent="0.2">
      <c r="K673"/>
      <c r="L673"/>
      <c r="M673" s="2"/>
    </row>
    <row r="674" spans="11:13" x14ac:dyDescent="0.2">
      <c r="K674"/>
      <c r="L674"/>
      <c r="M674" s="2"/>
    </row>
    <row r="675" spans="11:13" x14ac:dyDescent="0.2">
      <c r="K675"/>
      <c r="L675"/>
      <c r="M675" s="2"/>
    </row>
    <row r="676" spans="11:13" x14ac:dyDescent="0.2">
      <c r="K676"/>
      <c r="L676"/>
      <c r="M676" s="2"/>
    </row>
    <row r="677" spans="11:13" x14ac:dyDescent="0.2">
      <c r="K677"/>
      <c r="L677"/>
      <c r="M677" s="2"/>
    </row>
    <row r="678" spans="11:13" x14ac:dyDescent="0.2">
      <c r="K678"/>
      <c r="L678"/>
      <c r="M678" s="2"/>
    </row>
    <row r="679" spans="11:13" x14ac:dyDescent="0.2">
      <c r="K679"/>
      <c r="L679"/>
      <c r="M679" s="2"/>
    </row>
    <row r="680" spans="11:13" x14ac:dyDescent="0.2">
      <c r="K680"/>
      <c r="L680"/>
      <c r="M680" s="2"/>
    </row>
    <row r="681" spans="11:13" x14ac:dyDescent="0.2">
      <c r="K681"/>
      <c r="L681"/>
      <c r="M681" s="2"/>
    </row>
    <row r="682" spans="11:13" x14ac:dyDescent="0.2">
      <c r="K682"/>
      <c r="L682"/>
      <c r="M682" s="2"/>
    </row>
    <row r="683" spans="11:13" x14ac:dyDescent="0.2">
      <c r="K683"/>
      <c r="L683"/>
      <c r="M683" s="2"/>
    </row>
    <row r="684" spans="11:13" x14ac:dyDescent="0.2">
      <c r="K684"/>
      <c r="L684"/>
      <c r="M684" s="2"/>
    </row>
    <row r="685" spans="11:13" x14ac:dyDescent="0.2">
      <c r="K685"/>
      <c r="L685"/>
      <c r="M685" s="2"/>
    </row>
    <row r="686" spans="11:13" x14ac:dyDescent="0.2">
      <c r="K686"/>
      <c r="L686"/>
      <c r="M686" s="2"/>
    </row>
    <row r="687" spans="11:13" x14ac:dyDescent="0.2">
      <c r="K687"/>
      <c r="L687"/>
      <c r="M687" s="2"/>
    </row>
    <row r="688" spans="11:13" x14ac:dyDescent="0.2">
      <c r="K688"/>
      <c r="L688"/>
      <c r="M688" s="2"/>
    </row>
    <row r="689" spans="11:13" x14ac:dyDescent="0.2">
      <c r="K689"/>
      <c r="L689"/>
      <c r="M689" s="2"/>
    </row>
    <row r="690" spans="11:13" x14ac:dyDescent="0.2">
      <c r="K690"/>
      <c r="L690"/>
      <c r="M690" s="2"/>
    </row>
    <row r="691" spans="11:13" x14ac:dyDescent="0.2">
      <c r="K691"/>
      <c r="L691"/>
      <c r="M691" s="2"/>
    </row>
    <row r="692" spans="11:13" x14ac:dyDescent="0.2">
      <c r="K692"/>
      <c r="L692"/>
      <c r="M692" s="2"/>
    </row>
    <row r="693" spans="11:13" x14ac:dyDescent="0.2">
      <c r="K693"/>
      <c r="L693"/>
      <c r="M693" s="2"/>
    </row>
    <row r="694" spans="11:13" x14ac:dyDescent="0.2">
      <c r="K694"/>
      <c r="L694"/>
      <c r="M694" s="2"/>
    </row>
    <row r="695" spans="11:13" x14ac:dyDescent="0.2">
      <c r="K695"/>
      <c r="L695"/>
      <c r="M695" s="2"/>
    </row>
    <row r="696" spans="11:13" x14ac:dyDescent="0.2">
      <c r="K696"/>
      <c r="L696"/>
      <c r="M696" s="2"/>
    </row>
    <row r="697" spans="11:13" x14ac:dyDescent="0.2">
      <c r="K697"/>
      <c r="L697"/>
      <c r="M697" s="2"/>
    </row>
    <row r="698" spans="11:13" x14ac:dyDescent="0.2">
      <c r="K698"/>
      <c r="L698"/>
      <c r="M698" s="2"/>
    </row>
    <row r="699" spans="11:13" x14ac:dyDescent="0.2">
      <c r="K699"/>
      <c r="L699"/>
      <c r="M699" s="2"/>
    </row>
    <row r="700" spans="11:13" x14ac:dyDescent="0.2">
      <c r="K700"/>
      <c r="L700"/>
      <c r="M700" s="2"/>
    </row>
    <row r="701" spans="11:13" x14ac:dyDescent="0.2">
      <c r="K701"/>
      <c r="L701"/>
      <c r="M701" s="2"/>
    </row>
    <row r="702" spans="11:13" x14ac:dyDescent="0.2">
      <c r="K702"/>
      <c r="L702"/>
      <c r="M702" s="2"/>
    </row>
    <row r="703" spans="11:13" x14ac:dyDescent="0.2">
      <c r="K703"/>
      <c r="L703"/>
      <c r="M703" s="2"/>
    </row>
    <row r="704" spans="11:13" x14ac:dyDescent="0.2">
      <c r="K704"/>
      <c r="L704"/>
      <c r="M704" s="2"/>
    </row>
    <row r="705" spans="11:13" x14ac:dyDescent="0.2">
      <c r="K705"/>
      <c r="L705"/>
      <c r="M705" s="2"/>
    </row>
    <row r="706" spans="11:13" x14ac:dyDescent="0.2">
      <c r="K706"/>
      <c r="L706"/>
      <c r="M706" s="2"/>
    </row>
    <row r="707" spans="11:13" x14ac:dyDescent="0.2">
      <c r="K707"/>
      <c r="L707"/>
      <c r="M707" s="2"/>
    </row>
    <row r="708" spans="11:13" x14ac:dyDescent="0.2">
      <c r="K708"/>
      <c r="L708"/>
      <c r="M708" s="2"/>
    </row>
    <row r="709" spans="11:13" x14ac:dyDescent="0.2">
      <c r="K709"/>
      <c r="L709"/>
      <c r="M709" s="2"/>
    </row>
    <row r="710" spans="11:13" x14ac:dyDescent="0.2">
      <c r="K710"/>
      <c r="L710"/>
      <c r="M710" s="2"/>
    </row>
    <row r="711" spans="11:13" x14ac:dyDescent="0.2">
      <c r="K711"/>
      <c r="L711"/>
      <c r="M711" s="2"/>
    </row>
    <row r="712" spans="11:13" x14ac:dyDescent="0.2">
      <c r="K712"/>
      <c r="L712"/>
      <c r="M712" s="2"/>
    </row>
    <row r="713" spans="11:13" x14ac:dyDescent="0.2">
      <c r="K713"/>
      <c r="L713"/>
      <c r="M713" s="2"/>
    </row>
    <row r="714" spans="11:13" x14ac:dyDescent="0.2">
      <c r="K714"/>
      <c r="L714"/>
      <c r="M714" s="2"/>
    </row>
    <row r="715" spans="11:13" x14ac:dyDescent="0.2">
      <c r="K715"/>
      <c r="L715"/>
      <c r="M715" s="2"/>
    </row>
    <row r="716" spans="11:13" x14ac:dyDescent="0.2">
      <c r="K716"/>
      <c r="L716"/>
      <c r="M716" s="2"/>
    </row>
    <row r="717" spans="11:13" x14ac:dyDescent="0.2">
      <c r="K717"/>
      <c r="L717"/>
      <c r="M717" s="2"/>
    </row>
    <row r="718" spans="11:13" x14ac:dyDescent="0.2">
      <c r="K718"/>
      <c r="L718"/>
      <c r="M718" s="2"/>
    </row>
    <row r="719" spans="11:13" x14ac:dyDescent="0.2">
      <c r="K719"/>
      <c r="L719"/>
      <c r="M719" s="2"/>
    </row>
    <row r="720" spans="11:13" x14ac:dyDescent="0.2">
      <c r="K720"/>
      <c r="L720"/>
      <c r="M720" s="2"/>
    </row>
    <row r="721" spans="11:13" x14ac:dyDescent="0.2">
      <c r="K721"/>
      <c r="L721"/>
      <c r="M721" s="2"/>
    </row>
    <row r="722" spans="11:13" x14ac:dyDescent="0.2">
      <c r="K722"/>
      <c r="L722"/>
      <c r="M722" s="2"/>
    </row>
    <row r="723" spans="11:13" x14ac:dyDescent="0.2">
      <c r="K723"/>
      <c r="L723"/>
      <c r="M723" s="2"/>
    </row>
    <row r="724" spans="11:13" x14ac:dyDescent="0.2">
      <c r="K724"/>
      <c r="L724"/>
      <c r="M724" s="2"/>
    </row>
    <row r="725" spans="11:13" x14ac:dyDescent="0.2">
      <c r="K725"/>
      <c r="L725"/>
      <c r="M725" s="2"/>
    </row>
    <row r="726" spans="11:13" x14ac:dyDescent="0.2">
      <c r="K726"/>
      <c r="L726"/>
      <c r="M726" s="2"/>
    </row>
    <row r="727" spans="11:13" x14ac:dyDescent="0.2">
      <c r="K727"/>
      <c r="L727"/>
      <c r="M727" s="2"/>
    </row>
    <row r="728" spans="11:13" x14ac:dyDescent="0.2">
      <c r="K728"/>
      <c r="L728"/>
      <c r="M728" s="2"/>
    </row>
    <row r="729" spans="11:13" x14ac:dyDescent="0.2">
      <c r="K729"/>
      <c r="L729"/>
      <c r="M729" s="2"/>
    </row>
    <row r="730" spans="11:13" x14ac:dyDescent="0.2">
      <c r="K730"/>
      <c r="L730"/>
      <c r="M730" s="2"/>
    </row>
    <row r="731" spans="11:13" x14ac:dyDescent="0.2">
      <c r="K731"/>
      <c r="L731"/>
      <c r="M731" s="2"/>
    </row>
    <row r="732" spans="11:13" x14ac:dyDescent="0.2">
      <c r="K732"/>
      <c r="L732"/>
      <c r="M732" s="2"/>
    </row>
    <row r="733" spans="11:13" x14ac:dyDescent="0.2">
      <c r="K733"/>
      <c r="L733"/>
      <c r="M733" s="2"/>
    </row>
    <row r="734" spans="11:13" x14ac:dyDescent="0.2">
      <c r="K734"/>
      <c r="L734"/>
      <c r="M734" s="2"/>
    </row>
    <row r="735" spans="11:13" x14ac:dyDescent="0.2">
      <c r="K735"/>
      <c r="L735"/>
      <c r="M735" s="2"/>
    </row>
    <row r="736" spans="11:13" x14ac:dyDescent="0.2">
      <c r="K736"/>
      <c r="L736"/>
      <c r="M736" s="2"/>
    </row>
    <row r="737" spans="11:13" x14ac:dyDescent="0.2">
      <c r="K737"/>
      <c r="L737"/>
      <c r="M737" s="2"/>
    </row>
    <row r="738" spans="11:13" x14ac:dyDescent="0.2">
      <c r="K738"/>
      <c r="L738"/>
      <c r="M738" s="2"/>
    </row>
    <row r="739" spans="11:13" x14ac:dyDescent="0.2">
      <c r="K739"/>
      <c r="L739"/>
      <c r="M739" s="2"/>
    </row>
    <row r="740" spans="11:13" x14ac:dyDescent="0.2">
      <c r="K740"/>
      <c r="L740"/>
      <c r="M740" s="2"/>
    </row>
    <row r="741" spans="11:13" x14ac:dyDescent="0.2">
      <c r="K741"/>
      <c r="L741"/>
      <c r="M741" s="2"/>
    </row>
    <row r="742" spans="11:13" x14ac:dyDescent="0.2">
      <c r="K742"/>
      <c r="L742"/>
      <c r="M742" s="2"/>
    </row>
    <row r="743" spans="11:13" x14ac:dyDescent="0.2">
      <c r="K743"/>
      <c r="L743"/>
      <c r="M743" s="2"/>
    </row>
    <row r="744" spans="11:13" x14ac:dyDescent="0.2">
      <c r="K744"/>
      <c r="L744"/>
      <c r="M744" s="2"/>
    </row>
    <row r="745" spans="11:13" x14ac:dyDescent="0.2">
      <c r="K745"/>
      <c r="L745"/>
      <c r="M745" s="2"/>
    </row>
    <row r="746" spans="11:13" x14ac:dyDescent="0.2">
      <c r="K746"/>
      <c r="L746"/>
      <c r="M746" s="2"/>
    </row>
    <row r="747" spans="11:13" x14ac:dyDescent="0.2">
      <c r="K747"/>
      <c r="L747"/>
      <c r="M747" s="2"/>
    </row>
    <row r="748" spans="11:13" x14ac:dyDescent="0.2">
      <c r="K748"/>
      <c r="L748"/>
      <c r="M748" s="2"/>
    </row>
    <row r="749" spans="11:13" x14ac:dyDescent="0.2">
      <c r="K749"/>
      <c r="L749"/>
      <c r="M749" s="2"/>
    </row>
    <row r="750" spans="11:13" x14ac:dyDescent="0.2">
      <c r="K750"/>
      <c r="L750"/>
      <c r="M750" s="2"/>
    </row>
    <row r="751" spans="11:13" x14ac:dyDescent="0.2">
      <c r="K751"/>
      <c r="L751"/>
      <c r="M751" s="2"/>
    </row>
    <row r="752" spans="11:13" x14ac:dyDescent="0.2">
      <c r="K752"/>
      <c r="L752"/>
      <c r="M752" s="2"/>
    </row>
    <row r="753" spans="11:13" x14ac:dyDescent="0.2">
      <c r="K753"/>
      <c r="L753"/>
      <c r="M753" s="2"/>
    </row>
    <row r="754" spans="11:13" x14ac:dyDescent="0.2">
      <c r="K754"/>
      <c r="L754"/>
      <c r="M754" s="2"/>
    </row>
    <row r="755" spans="11:13" x14ac:dyDescent="0.2">
      <c r="K755"/>
      <c r="L755"/>
      <c r="M755" s="2"/>
    </row>
    <row r="756" spans="11:13" x14ac:dyDescent="0.2">
      <c r="K756"/>
      <c r="L756"/>
      <c r="M756" s="2"/>
    </row>
    <row r="757" spans="11:13" x14ac:dyDescent="0.2">
      <c r="K757"/>
      <c r="L757"/>
      <c r="M757" s="2"/>
    </row>
    <row r="758" spans="11:13" x14ac:dyDescent="0.2">
      <c r="K758"/>
      <c r="L758"/>
      <c r="M758" s="2"/>
    </row>
    <row r="759" spans="11:13" x14ac:dyDescent="0.2">
      <c r="K759"/>
      <c r="L759"/>
      <c r="M759" s="2"/>
    </row>
    <row r="760" spans="11:13" x14ac:dyDescent="0.2">
      <c r="K760"/>
      <c r="L760"/>
      <c r="M760" s="2"/>
    </row>
    <row r="761" spans="11:13" x14ac:dyDescent="0.2">
      <c r="K761"/>
      <c r="L761"/>
      <c r="M761" s="2"/>
    </row>
    <row r="762" spans="11:13" x14ac:dyDescent="0.2">
      <c r="K762"/>
      <c r="L762"/>
      <c r="M762" s="2"/>
    </row>
    <row r="763" spans="11:13" x14ac:dyDescent="0.2">
      <c r="K763"/>
      <c r="L763"/>
      <c r="M763" s="2"/>
    </row>
    <row r="764" spans="11:13" x14ac:dyDescent="0.2">
      <c r="K764"/>
      <c r="L764"/>
      <c r="M764" s="2"/>
    </row>
    <row r="765" spans="11:13" x14ac:dyDescent="0.2">
      <c r="K765"/>
      <c r="L765"/>
      <c r="M765" s="2"/>
    </row>
    <row r="766" spans="11:13" x14ac:dyDescent="0.2">
      <c r="K766"/>
      <c r="L766"/>
      <c r="M766" s="2"/>
    </row>
    <row r="767" spans="11:13" x14ac:dyDescent="0.2">
      <c r="K767"/>
      <c r="L767"/>
      <c r="M767" s="2"/>
    </row>
    <row r="768" spans="11:13" x14ac:dyDescent="0.2">
      <c r="K768"/>
      <c r="L768"/>
      <c r="M768" s="2"/>
    </row>
    <row r="769" spans="11:13" x14ac:dyDescent="0.2">
      <c r="K769"/>
      <c r="L769"/>
      <c r="M769" s="2"/>
    </row>
    <row r="770" spans="11:13" x14ac:dyDescent="0.2">
      <c r="K770"/>
      <c r="L770"/>
      <c r="M770" s="2"/>
    </row>
    <row r="771" spans="11:13" x14ac:dyDescent="0.2">
      <c r="K771"/>
      <c r="L771"/>
      <c r="M771" s="2"/>
    </row>
    <row r="772" spans="11:13" x14ac:dyDescent="0.2">
      <c r="K772"/>
      <c r="L772"/>
      <c r="M772" s="2"/>
    </row>
    <row r="773" spans="11:13" x14ac:dyDescent="0.2">
      <c r="K773"/>
      <c r="L773"/>
      <c r="M773" s="2"/>
    </row>
    <row r="774" spans="11:13" x14ac:dyDescent="0.2">
      <c r="K774"/>
      <c r="L774"/>
      <c r="M774" s="2"/>
    </row>
    <row r="775" spans="11:13" x14ac:dyDescent="0.2">
      <c r="K775"/>
      <c r="L775"/>
      <c r="M775" s="2"/>
    </row>
    <row r="776" spans="11:13" x14ac:dyDescent="0.2">
      <c r="K776"/>
      <c r="L776"/>
      <c r="M776" s="2"/>
    </row>
    <row r="777" spans="11:13" x14ac:dyDescent="0.2">
      <c r="K777"/>
      <c r="L777"/>
      <c r="M777" s="2"/>
    </row>
    <row r="778" spans="11:13" x14ac:dyDescent="0.2">
      <c r="K778"/>
      <c r="L778"/>
      <c r="M778" s="2"/>
    </row>
    <row r="779" spans="11:13" x14ac:dyDescent="0.2">
      <c r="K779"/>
      <c r="L779"/>
      <c r="M779" s="2"/>
    </row>
    <row r="780" spans="11:13" x14ac:dyDescent="0.2">
      <c r="K780"/>
      <c r="L780"/>
      <c r="M780" s="2"/>
    </row>
    <row r="781" spans="11:13" x14ac:dyDescent="0.2">
      <c r="K781"/>
      <c r="L781"/>
      <c r="M781" s="2"/>
    </row>
    <row r="782" spans="11:13" x14ac:dyDescent="0.2">
      <c r="K782"/>
      <c r="L782"/>
      <c r="M782" s="2"/>
    </row>
    <row r="783" spans="11:13" x14ac:dyDescent="0.2">
      <c r="K783"/>
      <c r="L783"/>
      <c r="M783" s="2"/>
    </row>
    <row r="784" spans="11:13" x14ac:dyDescent="0.2">
      <c r="K784"/>
      <c r="L784"/>
      <c r="M784" s="2"/>
    </row>
    <row r="785" spans="11:13" x14ac:dyDescent="0.2">
      <c r="K785"/>
      <c r="L785"/>
      <c r="M785" s="2"/>
    </row>
    <row r="786" spans="11:13" x14ac:dyDescent="0.2">
      <c r="K786"/>
      <c r="L786"/>
      <c r="M786" s="2"/>
    </row>
    <row r="787" spans="11:13" x14ac:dyDescent="0.2">
      <c r="K787"/>
      <c r="L787"/>
      <c r="M787" s="2"/>
    </row>
    <row r="788" spans="11:13" x14ac:dyDescent="0.2">
      <c r="K788"/>
      <c r="L788"/>
      <c r="M788" s="2"/>
    </row>
  </sheetData>
  <sortState xmlns:xlrd2="http://schemas.microsoft.com/office/spreadsheetml/2017/richdata2" ref="S77:S82">
    <sortCondition descending="1" ref="S77:S82"/>
  </sortState>
  <mergeCells count="18">
    <mergeCell ref="D24:H25"/>
    <mergeCell ref="B3:H4"/>
    <mergeCell ref="B6:H6"/>
    <mergeCell ref="D22:H22"/>
    <mergeCell ref="D15:H15"/>
    <mergeCell ref="A17:H17"/>
    <mergeCell ref="D11:H11"/>
    <mergeCell ref="D10:H10"/>
    <mergeCell ref="D8:H8"/>
    <mergeCell ref="D12:H12"/>
    <mergeCell ref="D21:H21"/>
    <mergeCell ref="A35:H35"/>
    <mergeCell ref="B37:H37"/>
    <mergeCell ref="D31:H31"/>
    <mergeCell ref="A78:I78"/>
    <mergeCell ref="D27:H27"/>
    <mergeCell ref="D33:H33"/>
    <mergeCell ref="D29:H29"/>
  </mergeCells>
  <phoneticPr fontId="17" type="noConversion"/>
  <printOptions horizontalCentered="1" verticalCentered="1"/>
  <pageMargins left="0.74803149606299213" right="0.74803149606299213" top="0.98425196850393704" bottom="0.98425196850393704" header="0" footer="0"/>
  <pageSetup scale="42" orientation="portrait"/>
  <headerFooter alignWithMargins="0">
    <oddHeader>&amp;L&amp;"Calibri,Normal"&amp;K000000UNAM - Facultad de Estudios Superiores Cuautitlán&amp;R&amp;"Calibri,Normal"&amp;K000000Visión general de la reactividad química en disolución acuosa en sistemas multicomponente</oddHeader>
    <oddFooter>&amp;LDr. Arturo de Jesús García Mendoza&amp;CPágina -&amp;P--&amp;R&amp;D</oddFooter>
  </headerFooter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VMC</vt:lpstr>
      <vt:lpstr>VMC!Área_de_impresión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de Jesús García Mendoza</dc:creator>
  <cp:lastModifiedBy>Arturo de Jesús García Mendoza</cp:lastModifiedBy>
  <dcterms:created xsi:type="dcterms:W3CDTF">2021-08-02T13:41:58Z</dcterms:created>
  <dcterms:modified xsi:type="dcterms:W3CDTF">2024-03-15T22:29:21Z</dcterms:modified>
</cp:coreProperties>
</file>