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415" windowHeight="10920" tabRatio="598" activeTab="0"/>
  </bookViews>
  <sheets>
    <sheet name="Portada" sheetId="1" r:id="rId1"/>
    <sheet name="Bomba y valvula" sheetId="2" r:id="rId2"/>
  </sheets>
  <definedNames>
    <definedName name="solver_adj" localSheetId="1" hidden="1">'Bomba y valvula'!#REF!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'Bomba y valvula'!#REF!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comments2.xml><?xml version="1.0" encoding="utf-8"?>
<comments xmlns="http://schemas.openxmlformats.org/spreadsheetml/2006/main">
  <authors>
    <author>JLLC</author>
  </authors>
  <commentList>
    <comment ref="D23" authorId="0">
      <text>
        <r>
          <rPr>
            <b/>
            <sz val="8"/>
            <rFont val="Tahoma"/>
            <family val="2"/>
          </rPr>
          <t>(hL_TA-hLTB)</t>
        </r>
      </text>
    </comment>
    <comment ref="D24" authorId="0">
      <text>
        <r>
          <rPr>
            <b/>
            <sz val="8"/>
            <rFont val="Tahoma"/>
            <family val="2"/>
          </rPr>
          <t>vL_T(PB-PA)</t>
        </r>
      </text>
    </comment>
    <comment ref="O12" authorId="0">
      <text>
        <r>
          <rPr>
            <sz val="8"/>
            <rFont val="Tahoma"/>
            <family val="2"/>
          </rPr>
          <t>La válvula es isoentalpica.</t>
        </r>
      </text>
    </comment>
    <comment ref="C27" authorId="0">
      <text>
        <r>
          <rPr>
            <sz val="8"/>
            <rFont val="Tahoma"/>
            <family val="2"/>
          </rPr>
          <t>sA = sB</t>
        </r>
      </text>
    </comment>
    <comment ref="C28" authorId="0">
      <text>
        <r>
          <rPr>
            <sz val="8"/>
            <rFont val="Tahoma"/>
            <family val="2"/>
          </rPr>
          <t>Real</t>
        </r>
      </text>
    </comment>
  </commentList>
</comments>
</file>

<file path=xl/sharedStrings.xml><?xml version="1.0" encoding="utf-8"?>
<sst xmlns="http://schemas.openxmlformats.org/spreadsheetml/2006/main" count="44" uniqueCount="35">
  <si>
    <t>Ideal</t>
  </si>
  <si>
    <t>A</t>
  </si>
  <si>
    <t>B</t>
  </si>
  <si>
    <t>P [bar]</t>
  </si>
  <si>
    <t>T [°C]</t>
  </si>
  <si>
    <t>h [kJ/kg]</t>
  </si>
  <si>
    <t>s [kJ/kg/K]</t>
  </si>
  <si>
    <t>Tipo</t>
  </si>
  <si>
    <t>w %</t>
  </si>
  <si>
    <t>Tsat [°C]</t>
  </si>
  <si>
    <t>svsat</t>
  </si>
  <si>
    <t>sLsat</t>
  </si>
  <si>
    <t>Real</t>
  </si>
  <si>
    <t>W [MW]</t>
  </si>
  <si>
    <t>eficiencia</t>
  </si>
  <si>
    <t>hvsat</t>
  </si>
  <si>
    <t>hLsat</t>
  </si>
  <si>
    <t>hLsat-P</t>
  </si>
  <si>
    <t>hLsat-T</t>
  </si>
  <si>
    <t>hLsat(U+PV)</t>
  </si>
  <si>
    <t>hA [kJ/kg]</t>
  </si>
  <si>
    <t>hB [kJ/kg]</t>
  </si>
  <si>
    <t>sB-sA [kJ/kg/K]</t>
  </si>
  <si>
    <t>Ejercicio 0b</t>
  </si>
  <si>
    <t>W/FA [kJ/kg]</t>
  </si>
  <si>
    <t>hvsat-P</t>
  </si>
  <si>
    <t>svsat-T</t>
  </si>
  <si>
    <t>sLsat-T</t>
  </si>
  <si>
    <t>Bomba</t>
  </si>
  <si>
    <t>Válvula</t>
  </si>
  <si>
    <r>
      <t>F</t>
    </r>
    <r>
      <rPr>
        <vertAlign val="superscript"/>
        <sz val="10"/>
        <rFont val="Cambria"/>
        <family val="1"/>
      </rPr>
      <t xml:space="preserve">A </t>
    </r>
    <r>
      <rPr>
        <sz val="10"/>
        <rFont val="Cambria"/>
        <family val="1"/>
      </rPr>
      <t>[kg/s]</t>
    </r>
  </si>
  <si>
    <r>
      <t>B (s</t>
    </r>
    <r>
      <rPr>
        <b/>
        <vertAlign val="subscript"/>
        <sz val="10"/>
        <rFont val="Cambria"/>
        <family val="1"/>
      </rPr>
      <t>A</t>
    </r>
    <r>
      <rPr>
        <b/>
        <sz val="10"/>
        <rFont val="Cambria"/>
        <family val="1"/>
      </rPr>
      <t>=s</t>
    </r>
    <r>
      <rPr>
        <b/>
        <vertAlign val="subscript"/>
        <sz val="10"/>
        <rFont val="Cambria"/>
        <family val="1"/>
      </rPr>
      <t>B</t>
    </r>
    <r>
      <rPr>
        <b/>
        <sz val="10"/>
        <rFont val="Cambria"/>
        <family val="1"/>
      </rPr>
      <t>)</t>
    </r>
  </si>
  <si>
    <t>B (real)</t>
  </si>
  <si>
    <r>
      <t>vL_p [m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/kg]</t>
    </r>
  </si>
  <si>
    <r>
      <t>VL_T [m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 kg]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</si>
</sst>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kr&quot;;\-#,##0\ &quot;kr&quot;"/>
    <numFmt numFmtId="171" formatCode="#,##0\ &quot;kr&quot;;[Red]\-#,##0\ &quot;kr&quot;"/>
    <numFmt numFmtId="172" formatCode="#,##0.00\ &quot;kr&quot;;\-#,##0.00\ &quot;kr&quot;"/>
    <numFmt numFmtId="173" formatCode="#,##0.00\ &quot;kr&quot;;[Red]\-#,##0.00\ &quot;kr&quot;"/>
    <numFmt numFmtId="174" formatCode="_-* #,##0\ &quot;kr&quot;_-;\-* #,##0\ &quot;kr&quot;_-;_-* &quot;-&quot;\ &quot;kr&quot;_-;_-@_-"/>
    <numFmt numFmtId="175" formatCode="_-* #,##0\ _k_r_-;\-* #,##0\ _k_r_-;_-* &quot;-&quot;\ _k_r_-;_-@_-"/>
    <numFmt numFmtId="176" formatCode="_-* #,##0.00\ &quot;kr&quot;_-;\-* #,##0.00\ &quot;kr&quot;_-;_-* &quot;-&quot;??\ &quot;kr&quot;_-;_-@_-"/>
    <numFmt numFmtId="177" formatCode="_-* #,##0.00\ _k_r_-;\-* #,##0.00\ _k_r_-;_-* &quot;-&quot;??\ _k_r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"/>
    <numFmt numFmtId="190" formatCode="0.0000E+00"/>
    <numFmt numFmtId="191" formatCode="0.0"/>
    <numFmt numFmtId="192" formatCode="0.00000E+00"/>
    <numFmt numFmtId="193" formatCode="0.000000E+00"/>
    <numFmt numFmtId="194" formatCode="[$€-2]\ #,##0.00_);[Red]\([$€-2]\ #,##0.00\)"/>
    <numFmt numFmtId="195" formatCode="0.000"/>
    <numFmt numFmtId="196" formatCode="0.0000000"/>
    <numFmt numFmtId="197" formatCode="0.00000"/>
    <numFmt numFmtId="198" formatCode="&quot;Ja&quot;;&quot;Ja&quot;;&quot;Nej&quot;"/>
    <numFmt numFmtId="199" formatCode="&quot;Sant&quot;;&quot;Sant&quot;;&quot;Falskt&quot;"/>
    <numFmt numFmtId="200" formatCode="&quot;På&quot;;&quot;På&quot;;&quot;Av&quot;"/>
    <numFmt numFmtId="201" formatCode="0.0000000E+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mbria"/>
      <family val="1"/>
    </font>
    <font>
      <b/>
      <sz val="10"/>
      <name val="Cambria"/>
      <family val="1"/>
    </font>
    <font>
      <vertAlign val="superscript"/>
      <sz val="10"/>
      <name val="Cambria"/>
      <family val="1"/>
    </font>
    <font>
      <b/>
      <vertAlign val="subscript"/>
      <sz val="10"/>
      <name val="Cambria"/>
      <family val="1"/>
    </font>
    <font>
      <b/>
      <vertAlign val="superscript"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b/>
      <sz val="24"/>
      <color indexed="8"/>
      <name val="Cambria"/>
      <family val="1"/>
    </font>
    <font>
      <i/>
      <sz val="18"/>
      <color indexed="8"/>
      <name val="Cambria"/>
      <family val="1"/>
    </font>
    <font>
      <sz val="1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14" borderId="10" xfId="0" applyFont="1" applyFill="1" applyBorder="1" applyAlignment="1">
      <alignment/>
    </xf>
    <xf numFmtId="0" fontId="27" fillId="32" borderId="10" xfId="0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14" borderId="10" xfId="53" applyFont="1" applyFill="1" applyBorder="1">
      <alignment/>
      <protection/>
    </xf>
    <xf numFmtId="2" fontId="28" fillId="0" borderId="10" xfId="0" applyNumberFormat="1" applyFont="1" applyBorder="1" applyAlignment="1">
      <alignment horizontal="center"/>
    </xf>
    <xf numFmtId="197" fontId="5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2" fontId="28" fillId="1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197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195" fontId="27" fillId="0" borderId="10" xfId="0" applyNumberFormat="1" applyFont="1" applyBorder="1" applyAlignment="1">
      <alignment horizontal="center"/>
    </xf>
    <xf numFmtId="195" fontId="5" fillId="0" borderId="10" xfId="0" applyNumberFormat="1" applyFont="1" applyBorder="1" applyAlignment="1">
      <alignment horizontal="center"/>
    </xf>
    <xf numFmtId="189" fontId="27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0" fontId="0" fillId="0" borderId="0" xfId="53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17</xdr:col>
      <xdr:colOff>95250</xdr:colOff>
      <xdr:row>23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" y="19050"/>
          <a:ext cx="13001625" cy="3752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Ciclos</a:t>
          </a:r>
          <a:r>
            <a:rPr lang="en-US" cap="none" sz="2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de Generación de Potencia en Excel
</a:t>
          </a:r>
          <a:r>
            <a:rPr lang="en-US" cap="none" sz="18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5.- Turbinas y bombas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José Luis López Cervantes y Arturo Gracia Figueroa 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Agosto de 2020
</a:t>
          </a:r>
        </a:p>
      </xdr:txBody>
    </xdr:sp>
    <xdr:clientData/>
  </xdr:twoCellAnchor>
  <xdr:twoCellAnchor editAs="oneCell">
    <xdr:from>
      <xdr:col>6</xdr:col>
      <xdr:colOff>495300</xdr:colOff>
      <xdr:row>6</xdr:row>
      <xdr:rowOff>57150</xdr:rowOff>
    </xdr:from>
    <xdr:to>
      <xdr:col>12</xdr:col>
      <xdr:colOff>342900</xdr:colOff>
      <xdr:row>22</xdr:row>
      <xdr:rowOff>38100</xdr:rowOff>
    </xdr:to>
    <xdr:pic>
      <xdr:nvPicPr>
        <xdr:cNvPr id="2" name="3 Imagen" descr="maxresdefaul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028700"/>
          <a:ext cx="44196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showGridLines="0" tabSelected="1" zoomScale="85" zoomScaleNormal="85" zoomScalePageLayoutView="0" workbookViewId="0" topLeftCell="A1">
      <selection activeCell="D31" sqref="D31"/>
    </sheetView>
  </sheetViews>
  <sheetFormatPr defaultColWidth="11.421875" defaultRowHeight="12.75"/>
  <cols>
    <col min="1" max="16384" width="11.421875" style="3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C3:O45"/>
  <sheetViews>
    <sheetView showGridLines="0" zoomScale="130" zoomScaleNormal="130" zoomScalePageLayoutView="85" workbookViewId="0" topLeftCell="B1">
      <selection activeCell="I8" sqref="I8"/>
    </sheetView>
  </sheetViews>
  <sheetFormatPr defaultColWidth="11.421875" defaultRowHeight="12.75"/>
  <cols>
    <col min="1" max="1" width="11.421875" style="1" customWidth="1"/>
    <col min="2" max="2" width="9.00390625" style="1" customWidth="1"/>
    <col min="3" max="3" width="12.8515625" style="1" bestFit="1" customWidth="1"/>
    <col min="4" max="4" width="11.57421875" style="1" bestFit="1" customWidth="1"/>
    <col min="5" max="6" width="11.421875" style="1" customWidth="1"/>
    <col min="7" max="7" width="7.7109375" style="1" customWidth="1"/>
    <col min="8" max="8" width="14.57421875" style="1" bestFit="1" customWidth="1"/>
    <col min="9" max="16384" width="11.421875" style="1" customWidth="1"/>
  </cols>
  <sheetData>
    <row r="1" ht="12.75"/>
    <row r="2" ht="12.75"/>
    <row r="3" spans="3:4" ht="12.75">
      <c r="C3" s="1" t="s">
        <v>23</v>
      </c>
      <c r="D3" s="1" t="s">
        <v>28</v>
      </c>
    </row>
    <row r="4" spans="3:4" ht="15">
      <c r="C4" s="1" t="s">
        <v>30</v>
      </c>
      <c r="D4" s="1">
        <v>50</v>
      </c>
    </row>
    <row r="5" spans="3:4" ht="12.75">
      <c r="C5" s="1" t="s">
        <v>14</v>
      </c>
      <c r="D5" s="1">
        <v>0.6</v>
      </c>
    </row>
    <row r="6" spans="3:14" ht="14.25">
      <c r="C6" s="27"/>
      <c r="D6" s="2" t="s">
        <v>1</v>
      </c>
      <c r="E6" s="2" t="s">
        <v>31</v>
      </c>
      <c r="F6" s="2" t="s">
        <v>32</v>
      </c>
      <c r="G6" s="19"/>
      <c r="N6" s="1" t="s">
        <v>29</v>
      </c>
    </row>
    <row r="7" spans="3:14" ht="12.75">
      <c r="C7" s="3" t="s">
        <v>3</v>
      </c>
      <c r="D7" s="4">
        <v>1</v>
      </c>
      <c r="E7" s="4">
        <v>30</v>
      </c>
      <c r="F7" s="4">
        <v>30</v>
      </c>
      <c r="G7" s="20"/>
      <c r="N7" s="1">
        <v>200</v>
      </c>
    </row>
    <row r="8" spans="3:7" ht="12.75">
      <c r="C8" s="3" t="s">
        <v>4</v>
      </c>
      <c r="D8" s="4">
        <v>25</v>
      </c>
      <c r="E8" s="5"/>
      <c r="F8" s="5"/>
      <c r="G8" s="23"/>
    </row>
    <row r="9" spans="3:15" ht="12.75">
      <c r="C9" s="3" t="s">
        <v>5</v>
      </c>
      <c r="D9" s="5"/>
      <c r="E9" s="5"/>
      <c r="F9" s="5"/>
      <c r="G9" s="23"/>
      <c r="H9" s="32"/>
      <c r="N9" s="2" t="s">
        <v>1</v>
      </c>
      <c r="O9" s="2" t="s">
        <v>2</v>
      </c>
    </row>
    <row r="10" spans="3:15" ht="12.75">
      <c r="C10" s="3" t="s">
        <v>6</v>
      </c>
      <c r="D10" s="29"/>
      <c r="E10" s="29"/>
      <c r="F10" s="29"/>
      <c r="G10" s="23"/>
      <c r="M10" s="3" t="s">
        <v>3</v>
      </c>
      <c r="N10" s="4">
        <v>185</v>
      </c>
      <c r="O10" s="4">
        <v>3</v>
      </c>
    </row>
    <row r="11" spans="3:15" ht="12.75">
      <c r="C11" s="3" t="s">
        <v>9</v>
      </c>
      <c r="D11" s="8"/>
      <c r="E11" s="8"/>
      <c r="F11" s="8"/>
      <c r="G11" s="9"/>
      <c r="M11" s="3" t="s">
        <v>4</v>
      </c>
      <c r="N11" s="4">
        <v>360</v>
      </c>
      <c r="O11" s="5"/>
    </row>
    <row r="12" spans="3:15" ht="12.75">
      <c r="C12" s="3" t="s">
        <v>26</v>
      </c>
      <c r="D12" s="10"/>
      <c r="E12" s="10"/>
      <c r="F12" s="10"/>
      <c r="G12" s="24"/>
      <c r="M12" s="3" t="s">
        <v>5</v>
      </c>
      <c r="N12" s="18"/>
      <c r="O12" s="5"/>
    </row>
    <row r="13" spans="3:15" ht="12.75">
      <c r="C13" s="3" t="s">
        <v>27</v>
      </c>
      <c r="D13" s="30"/>
      <c r="E13" s="10"/>
      <c r="F13" s="10"/>
      <c r="G13" s="24"/>
      <c r="M13" s="3" t="s">
        <v>6</v>
      </c>
      <c r="N13" s="5"/>
      <c r="O13" s="5"/>
    </row>
    <row r="14" spans="3:15" ht="12.75">
      <c r="C14" s="3" t="s">
        <v>25</v>
      </c>
      <c r="D14" s="10"/>
      <c r="E14" s="28"/>
      <c r="F14" s="28"/>
      <c r="G14" s="24"/>
      <c r="M14" s="3" t="s">
        <v>9</v>
      </c>
      <c r="N14" s="8"/>
      <c r="O14" s="8"/>
    </row>
    <row r="15" spans="3:15" ht="12.75">
      <c r="C15" s="3" t="s">
        <v>17</v>
      </c>
      <c r="D15" s="10"/>
      <c r="E15" s="28"/>
      <c r="F15" s="28"/>
      <c r="G15" s="24"/>
      <c r="M15" s="3" t="s">
        <v>10</v>
      </c>
      <c r="N15" s="10"/>
      <c r="O15" s="10"/>
    </row>
    <row r="16" spans="3:15" ht="12.75">
      <c r="C16" s="3" t="s">
        <v>18</v>
      </c>
      <c r="D16" s="10"/>
      <c r="E16" s="28"/>
      <c r="F16" s="28"/>
      <c r="G16" s="24"/>
      <c r="M16" s="3" t="s">
        <v>11</v>
      </c>
      <c r="N16" s="10"/>
      <c r="O16" s="10"/>
    </row>
    <row r="17" spans="3:15" ht="12.75">
      <c r="C17" s="3" t="s">
        <v>19</v>
      </c>
      <c r="D17" s="10"/>
      <c r="E17" s="28"/>
      <c r="F17" s="28"/>
      <c r="G17" s="22"/>
      <c r="H17" s="3" t="s">
        <v>20</v>
      </c>
      <c r="I17" s="5">
        <f>D9</f>
        <v>0</v>
      </c>
      <c r="J17" s="32"/>
      <c r="M17" s="3" t="s">
        <v>15</v>
      </c>
      <c r="N17" s="10"/>
      <c r="O17" s="10"/>
    </row>
    <row r="18" spans="3:15" ht="12.75">
      <c r="C18" s="3" t="s">
        <v>7</v>
      </c>
      <c r="D18" s="6"/>
      <c r="E18" s="6"/>
      <c r="F18" s="6"/>
      <c r="G18" s="20"/>
      <c r="H18" s="3" t="s">
        <v>21</v>
      </c>
      <c r="I18" s="5">
        <f>D9+D28</f>
        <v>0</v>
      </c>
      <c r="M18" s="3" t="s">
        <v>16</v>
      </c>
      <c r="N18" s="10"/>
      <c r="O18" s="10"/>
    </row>
    <row r="19" spans="3:15" ht="12.75">
      <c r="C19" s="3" t="s">
        <v>8</v>
      </c>
      <c r="D19" s="7"/>
      <c r="E19" s="7"/>
      <c r="F19" s="7"/>
      <c r="G19" s="20"/>
      <c r="H19" s="3" t="s">
        <v>22</v>
      </c>
      <c r="I19" s="31">
        <f>((F9-D9)-D27)/(D8+273.15)</f>
        <v>0</v>
      </c>
      <c r="M19" s="3" t="s">
        <v>7</v>
      </c>
      <c r="N19" s="6"/>
      <c r="O19" s="6"/>
    </row>
    <row r="20" spans="3:15" ht="15">
      <c r="C20" s="3" t="s">
        <v>33</v>
      </c>
      <c r="D20" s="15"/>
      <c r="E20" s="15"/>
      <c r="F20" s="15"/>
      <c r="G20" s="26"/>
      <c r="I20" s="33">
        <f>((I18-I17)-D27)/(D8+273.15)</f>
        <v>0</v>
      </c>
      <c r="M20" s="3" t="s">
        <v>8</v>
      </c>
      <c r="N20" s="5"/>
      <c r="O20" s="5"/>
    </row>
    <row r="21" spans="3:7" ht="15">
      <c r="C21" s="3" t="s">
        <v>34</v>
      </c>
      <c r="D21" s="15"/>
      <c r="E21" s="15"/>
      <c r="F21" s="15"/>
      <c r="G21" s="26"/>
    </row>
    <row r="22" spans="4:7" ht="15.75">
      <c r="D22" s="11" t="s">
        <v>0</v>
      </c>
      <c r="F22" s="12" t="s">
        <v>12</v>
      </c>
      <c r="G22" s="12"/>
    </row>
    <row r="23" spans="3:8" ht="15.75">
      <c r="C23" s="13" t="s">
        <v>13</v>
      </c>
      <c r="D23" s="14">
        <f>D4*(E9-D9)/1000</f>
        <v>0</v>
      </c>
      <c r="E23" s="16"/>
      <c r="F23" s="14">
        <f>D24/D5</f>
        <v>0</v>
      </c>
      <c r="G23" s="25"/>
      <c r="H23" s="32"/>
    </row>
    <row r="24" ht="15.75">
      <c r="D24" s="17">
        <f>D21*(E7-D7)*D4/1000*100</f>
        <v>0</v>
      </c>
    </row>
    <row r="25" ht="12.75"/>
    <row r="26" ht="12.75"/>
    <row r="27" spans="3:4" ht="15.75">
      <c r="C27" s="3" t="s">
        <v>24</v>
      </c>
      <c r="D27" s="14">
        <f>10^2*D21*(E7-D7)</f>
        <v>0</v>
      </c>
    </row>
    <row r="28" spans="3:11" ht="15.75">
      <c r="C28" s="3" t="s">
        <v>24</v>
      </c>
      <c r="D28" s="14">
        <f>D27/D5</f>
        <v>0</v>
      </c>
      <c r="K28" s="25"/>
    </row>
    <row r="29" ht="12.75"/>
    <row r="30" ht="12.75"/>
    <row r="31" ht="12.75"/>
    <row r="32" ht="12.75"/>
    <row r="33" ht="12.75"/>
    <row r="35" ht="12.75"/>
    <row r="36" ht="12.75"/>
    <row r="37" ht="12.75"/>
    <row r="38" ht="12.75"/>
    <row r="39" ht="12.75"/>
    <row r="40" ht="12.75"/>
    <row r="41" ht="12.75"/>
    <row r="43" ht="12.75"/>
    <row r="44" ht="12.75">
      <c r="D44" s="32"/>
    </row>
    <row r="45" ht="12.75">
      <c r="D45" s="21"/>
    </row>
    <row r="46" ht="12.75"/>
    <row r="47" ht="12.75"/>
  </sheetData>
  <sheetProtection/>
  <printOptions/>
  <pageMargins left="0.7" right="0.7" top="0.75" bottom="0.75" header="0.3" footer="0.3"/>
  <pageSetup horizontalDpi="1200" verticalDpi="1200" orientation="portrait" r:id="rId9"/>
  <headerFooter>
    <oddHeader>&amp;L&amp;F&amp;CEjemplo Balance de Energía&amp;R&amp;D</oddHeader>
    <oddFooter>&amp;C&amp;N&amp;RJLLC</oddFooter>
  </headerFooter>
  <legacyDrawing r:id="rId8"/>
  <oleObjects>
    <oleObject progId="Equation.DSMT4" shapeId="1755229" r:id="rId2"/>
    <oleObject progId="Equation.DSMT4" shapeId="2374744" r:id="rId3"/>
    <oleObject progId="Equation.DSMT4" shapeId="2378326" r:id="rId4"/>
    <oleObject progId="Equation.DSMT4" shapeId="2543419" r:id="rId5"/>
    <oleObject progId="Equation.DSMT4" shapeId="638860" r:id="rId6"/>
    <oleObject progId="Equation.DSMT4" shapeId="71110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JLLC</cp:lastModifiedBy>
  <cp:lastPrinted>2018-10-22T17:37:37Z</cp:lastPrinted>
  <dcterms:created xsi:type="dcterms:W3CDTF">1996-10-14T23:33:28Z</dcterms:created>
  <dcterms:modified xsi:type="dcterms:W3CDTF">2020-08-26T16:35:25Z</dcterms:modified>
  <cp:category/>
  <cp:version/>
  <cp:contentType/>
  <cp:contentStatus/>
</cp:coreProperties>
</file>