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nam2\Documents\00-Clases\1410MG\1410MG-252-04\"/>
    </mc:Choice>
  </mc:AlternateContent>
  <xr:revisionPtr revIDLastSave="0" documentId="8_{5ECF4729-A731-4D56-B68D-54152B9EB34D}" xr6:coauthVersionLast="47" xr6:coauthVersionMax="47" xr10:uidLastSave="{00000000-0000-0000-0000-000000000000}"/>
  <bookViews>
    <workbookView xWindow="-108" yWindow="-108" windowWidth="23256" windowHeight="12720" xr2:uid="{170F6AC0-895E-4C73-ADFC-321CB846F570}"/>
  </bookViews>
  <sheets>
    <sheet name="T-Oblig" sheetId="1" r:id="rId1"/>
  </sheets>
  <definedNames>
    <definedName name="_xlnm.Print_Titles" localSheetId="0">'T-Oblig'!$1:$2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6" i="1" l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Y4" i="1"/>
  <c r="Y5" i="1" s="1"/>
  <c r="W4" i="1"/>
  <c r="V4" i="1"/>
  <c r="X4" i="1" s="1"/>
  <c r="Z4" i="1" s="1"/>
  <c r="AA4" i="1" s="1"/>
  <c r="W3" i="1"/>
  <c r="V3" i="1"/>
  <c r="X3" i="1" s="1"/>
  <c r="Z3" i="1" s="1"/>
  <c r="AA3" i="1" s="1"/>
  <c r="Y6" i="1" l="1"/>
  <c r="W5" i="1"/>
  <c r="X5" i="1"/>
  <c r="Z5" i="1" s="1"/>
  <c r="AA5" i="1" s="1"/>
  <c r="X6" i="1"/>
  <c r="Y7" i="1" l="1"/>
  <c r="W6" i="1"/>
  <c r="Z6" i="1" s="1"/>
  <c r="AA6" i="1" s="1"/>
  <c r="Y8" i="1" l="1"/>
  <c r="W7" i="1"/>
  <c r="X7" i="1"/>
  <c r="Z7" i="1" s="1"/>
  <c r="AA7" i="1" s="1"/>
  <c r="Y9" i="1" l="1"/>
  <c r="W8" i="1"/>
  <c r="X8" i="1"/>
  <c r="Z8" i="1" s="1"/>
  <c r="AA8" i="1" s="1"/>
  <c r="Y10" i="1" l="1"/>
  <c r="W9" i="1"/>
  <c r="X9" i="1"/>
  <c r="Z9" i="1" s="1"/>
  <c r="AA9" i="1" s="1"/>
  <c r="Y11" i="1" l="1"/>
  <c r="W10" i="1"/>
  <c r="X10" i="1"/>
  <c r="Z10" i="1" s="1"/>
  <c r="AA10" i="1" s="1"/>
  <c r="Y12" i="1" l="1"/>
  <c r="W11" i="1"/>
  <c r="X11" i="1"/>
  <c r="Z11" i="1" s="1"/>
  <c r="AA11" i="1" s="1"/>
  <c r="Y13" i="1" l="1"/>
  <c r="W12" i="1"/>
  <c r="X12" i="1"/>
  <c r="Z12" i="1" s="1"/>
  <c r="AA12" i="1" s="1"/>
  <c r="Y14" i="1" l="1"/>
  <c r="W13" i="1"/>
  <c r="X13" i="1"/>
  <c r="Z13" i="1" s="1"/>
  <c r="AA13" i="1" s="1"/>
  <c r="Y15" i="1" l="1"/>
  <c r="W14" i="1"/>
  <c r="X14" i="1"/>
  <c r="Z14" i="1" s="1"/>
  <c r="AA14" i="1" s="1"/>
  <c r="Y16" i="1" l="1"/>
  <c r="W15" i="1"/>
  <c r="X15" i="1"/>
  <c r="Z15" i="1" s="1"/>
  <c r="AA15" i="1" s="1"/>
  <c r="Y17" i="1" l="1"/>
  <c r="W16" i="1"/>
  <c r="X16" i="1"/>
  <c r="Z16" i="1" s="1"/>
  <c r="AA16" i="1" s="1"/>
  <c r="Y18" i="1" l="1"/>
  <c r="W17" i="1"/>
  <c r="X17" i="1"/>
  <c r="Z17" i="1" s="1"/>
  <c r="AA17" i="1" s="1"/>
  <c r="Y19" i="1" l="1"/>
  <c r="W18" i="1"/>
  <c r="X18" i="1"/>
  <c r="Z18" i="1" s="1"/>
  <c r="AA18" i="1" s="1"/>
  <c r="Y20" i="1" l="1"/>
  <c r="W19" i="1"/>
  <c r="X19" i="1"/>
  <c r="Z19" i="1" s="1"/>
  <c r="AA19" i="1" s="1"/>
  <c r="Y21" i="1" l="1"/>
  <c r="W20" i="1"/>
  <c r="X20" i="1"/>
  <c r="Z20" i="1" s="1"/>
  <c r="AA20" i="1" s="1"/>
  <c r="Y22" i="1" l="1"/>
  <c r="W21" i="1"/>
  <c r="X21" i="1"/>
  <c r="Z21" i="1" s="1"/>
  <c r="AA21" i="1" s="1"/>
  <c r="Y23" i="1" l="1"/>
  <c r="W22" i="1"/>
  <c r="X22" i="1"/>
  <c r="Z22" i="1" s="1"/>
  <c r="AA22" i="1" s="1"/>
  <c r="Y24" i="1" l="1"/>
  <c r="W23" i="1"/>
  <c r="X23" i="1"/>
  <c r="Z23" i="1" s="1"/>
  <c r="AA23" i="1" s="1"/>
  <c r="Y25" i="1" l="1"/>
  <c r="W24" i="1"/>
  <c r="X24" i="1"/>
  <c r="Z24" i="1" s="1"/>
  <c r="AA24" i="1" s="1"/>
  <c r="Y26" i="1" l="1"/>
  <c r="W25" i="1"/>
  <c r="X25" i="1"/>
  <c r="Z25" i="1" s="1"/>
  <c r="AA25" i="1" s="1"/>
  <c r="Y27" i="1" l="1"/>
  <c r="W26" i="1"/>
  <c r="X26" i="1"/>
  <c r="Z26" i="1" s="1"/>
  <c r="AA26" i="1" s="1"/>
  <c r="Y28" i="1" l="1"/>
  <c r="W27" i="1"/>
  <c r="X27" i="1"/>
  <c r="Z27" i="1" s="1"/>
  <c r="AA27" i="1" s="1"/>
  <c r="Y29" i="1" l="1"/>
  <c r="W28" i="1"/>
  <c r="X28" i="1"/>
  <c r="Z28" i="1" s="1"/>
  <c r="AA28" i="1" s="1"/>
  <c r="Y30" i="1" l="1"/>
  <c r="W29" i="1"/>
  <c r="X29" i="1"/>
  <c r="Z29" i="1" s="1"/>
  <c r="AA29" i="1" s="1"/>
  <c r="Y31" i="1" l="1"/>
  <c r="W30" i="1"/>
  <c r="X30" i="1"/>
  <c r="Z30" i="1" s="1"/>
  <c r="AA30" i="1" s="1"/>
  <c r="Y32" i="1" l="1"/>
  <c r="W31" i="1"/>
  <c r="X31" i="1"/>
  <c r="Z31" i="1" s="1"/>
  <c r="AA31" i="1" s="1"/>
  <c r="Y33" i="1" l="1"/>
  <c r="W32" i="1"/>
  <c r="X32" i="1"/>
  <c r="Z32" i="1" s="1"/>
  <c r="AA32" i="1" s="1"/>
  <c r="Y34" i="1" l="1"/>
  <c r="W33" i="1"/>
  <c r="X33" i="1"/>
  <c r="Z33" i="1" s="1"/>
  <c r="AA33" i="1" s="1"/>
  <c r="Y35" i="1" l="1"/>
  <c r="W34" i="1"/>
  <c r="X34" i="1"/>
  <c r="Z34" i="1" s="1"/>
  <c r="AA34" i="1" s="1"/>
  <c r="Y36" i="1" l="1"/>
  <c r="W35" i="1"/>
  <c r="X35" i="1"/>
  <c r="Z35" i="1" s="1"/>
  <c r="AA35" i="1" s="1"/>
  <c r="Y37" i="1" l="1"/>
  <c r="W36" i="1"/>
  <c r="X36" i="1"/>
  <c r="Z36" i="1" s="1"/>
  <c r="AA36" i="1" s="1"/>
  <c r="Y38" i="1" l="1"/>
  <c r="W37" i="1"/>
  <c r="X37" i="1"/>
  <c r="Z37" i="1" s="1"/>
  <c r="AA37" i="1" s="1"/>
  <c r="Y39" i="1" l="1"/>
  <c r="W38" i="1"/>
  <c r="X38" i="1"/>
  <c r="Z38" i="1" s="1"/>
  <c r="AA38" i="1" s="1"/>
  <c r="Y40" i="1" l="1"/>
  <c r="W39" i="1"/>
  <c r="X39" i="1"/>
  <c r="Z39" i="1" s="1"/>
  <c r="AA39" i="1" s="1"/>
  <c r="Y41" i="1" l="1"/>
  <c r="W40" i="1"/>
  <c r="X40" i="1"/>
  <c r="Z40" i="1" s="1"/>
  <c r="AA40" i="1" s="1"/>
  <c r="Y42" i="1" l="1"/>
  <c r="W41" i="1"/>
  <c r="X41" i="1"/>
  <c r="Z41" i="1" s="1"/>
  <c r="AA41" i="1" s="1"/>
  <c r="Y43" i="1" l="1"/>
  <c r="W42" i="1"/>
  <c r="X42" i="1"/>
  <c r="Z42" i="1" s="1"/>
  <c r="AA42" i="1" s="1"/>
  <c r="Y44" i="1" l="1"/>
  <c r="W43" i="1"/>
  <c r="X43" i="1"/>
  <c r="Z43" i="1" s="1"/>
  <c r="AA43" i="1" s="1"/>
  <c r="Y45" i="1" l="1"/>
  <c r="W44" i="1"/>
  <c r="X44" i="1"/>
  <c r="Z44" i="1" s="1"/>
  <c r="AA44" i="1" s="1"/>
  <c r="Y46" i="1" l="1"/>
  <c r="W45" i="1"/>
  <c r="X45" i="1"/>
  <c r="Z45" i="1" s="1"/>
  <c r="AA45" i="1" s="1"/>
  <c r="Y47" i="1" l="1"/>
  <c r="W46" i="1"/>
  <c r="X46" i="1"/>
  <c r="Z46" i="1" s="1"/>
  <c r="AA46" i="1" s="1"/>
  <c r="Y48" i="1" l="1"/>
  <c r="W47" i="1"/>
  <c r="X47" i="1"/>
  <c r="Z47" i="1" s="1"/>
  <c r="AA47" i="1" s="1"/>
  <c r="Y49" i="1" l="1"/>
  <c r="W48" i="1"/>
  <c r="X48" i="1"/>
  <c r="Z48" i="1" s="1"/>
  <c r="AA48" i="1" s="1"/>
  <c r="Y50" i="1" l="1"/>
  <c r="W49" i="1"/>
  <c r="X49" i="1"/>
  <c r="Z49" i="1" s="1"/>
  <c r="AA49" i="1" s="1"/>
  <c r="Y51" i="1" l="1"/>
  <c r="W50" i="1"/>
  <c r="X50" i="1"/>
  <c r="Z50" i="1" s="1"/>
  <c r="AA50" i="1" s="1"/>
  <c r="Y52" i="1" l="1"/>
  <c r="W51" i="1"/>
  <c r="X51" i="1"/>
  <c r="Z51" i="1" s="1"/>
  <c r="AA51" i="1" s="1"/>
  <c r="Y53" i="1" l="1"/>
  <c r="W52" i="1"/>
  <c r="X52" i="1"/>
  <c r="Z52" i="1" s="1"/>
  <c r="AA52" i="1" s="1"/>
  <c r="Y54" i="1" l="1"/>
  <c r="W53" i="1"/>
  <c r="X53" i="1"/>
  <c r="Z53" i="1" s="1"/>
  <c r="AA53" i="1" s="1"/>
  <c r="Y55" i="1" l="1"/>
  <c r="W54" i="1"/>
  <c r="X54" i="1"/>
  <c r="Z54" i="1" s="1"/>
  <c r="AA54" i="1" s="1"/>
  <c r="Y56" i="1" l="1"/>
  <c r="W55" i="1"/>
  <c r="X55" i="1"/>
  <c r="Z55" i="1" s="1"/>
  <c r="AA55" i="1" s="1"/>
  <c r="Y57" i="1" l="1"/>
  <c r="W56" i="1"/>
  <c r="X56" i="1"/>
  <c r="Z56" i="1" s="1"/>
  <c r="AA56" i="1" s="1"/>
  <c r="Y58" i="1" l="1"/>
  <c r="W57" i="1"/>
  <c r="X57" i="1"/>
  <c r="Z57" i="1" s="1"/>
  <c r="AA57" i="1" s="1"/>
  <c r="Y59" i="1" l="1"/>
  <c r="W58" i="1"/>
  <c r="X58" i="1"/>
  <c r="Z58" i="1" s="1"/>
  <c r="AA58" i="1" s="1"/>
  <c r="Y60" i="1" l="1"/>
  <c r="W59" i="1"/>
  <c r="X59" i="1"/>
  <c r="Z59" i="1" s="1"/>
  <c r="AA59" i="1" s="1"/>
  <c r="Y61" i="1" l="1"/>
  <c r="W60" i="1"/>
  <c r="X60" i="1"/>
  <c r="Z60" i="1" s="1"/>
  <c r="AA60" i="1" s="1"/>
  <c r="Y62" i="1" l="1"/>
  <c r="W61" i="1"/>
  <c r="X61" i="1"/>
  <c r="Z61" i="1" s="1"/>
  <c r="AA61" i="1" s="1"/>
  <c r="Y63" i="1" l="1"/>
  <c r="W62" i="1"/>
  <c r="X62" i="1"/>
  <c r="Z62" i="1" s="1"/>
  <c r="AA62" i="1" s="1"/>
  <c r="Y64" i="1" l="1"/>
  <c r="W63" i="1"/>
  <c r="X63" i="1"/>
  <c r="Z63" i="1" s="1"/>
  <c r="AA63" i="1" s="1"/>
  <c r="Y65" i="1" l="1"/>
  <c r="W65" i="1" s="1"/>
  <c r="W64" i="1"/>
  <c r="X65" i="1"/>
  <c r="Z65" i="1" s="1"/>
  <c r="AA65" i="1" s="1"/>
  <c r="X64" i="1"/>
  <c r="Z64" i="1" s="1"/>
  <c r="AA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Eduardo Bonilla Espinosa</author>
  </authors>
  <commentList>
    <comment ref="E3" authorId="0" shapeId="0" xr:uid="{1C479730-F9ED-4DB3-8896-9B7AE1210A43}">
      <text>
        <r>
          <rPr>
            <sz val="9"/>
            <color indexed="81"/>
            <rFont val="Tahoma"/>
            <family val="2"/>
          </rPr>
          <t>Verificar el nombre del archivo y el título de la tarea.</t>
        </r>
      </text>
    </comment>
    <comment ref="F3" authorId="0" shapeId="0" xr:uid="{EB106675-F898-4332-9AF9-07629B530604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F4" authorId="0" shapeId="0" xr:uid="{12E66DA5-27F5-498F-90C6-7C5CF621AFD3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D5" authorId="0" shapeId="0" xr:uid="{F5AB5980-2577-4827-BD96-D55E365D15D3}">
      <text>
        <r>
          <rPr>
            <b/>
            <sz val="9"/>
            <color indexed="81"/>
            <rFont val="Tahoma"/>
            <family val="2"/>
          </rPr>
          <t>Eduardo Bonilla Espinosa:</t>
        </r>
        <r>
          <rPr>
            <sz val="9"/>
            <color indexed="81"/>
            <rFont val="Tahoma"/>
            <family val="2"/>
          </rPr>
          <t xml:space="preserve">
sin grapa.</t>
        </r>
      </text>
    </comment>
    <comment ref="E5" authorId="0" shapeId="0" xr:uid="{1F02B1E5-C187-48BF-87A8-BE2CA4E2136C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G5" authorId="0" shapeId="0" xr:uid="{614FD794-7883-45E2-B0B1-09FAA6A244D5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E6" authorId="0" shapeId="0" xr:uid="{C25056D9-28A6-4237-9044-315D8A835ECF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G6" authorId="0" shapeId="0" xr:uid="{A39DE477-EF92-4F12-969B-436F71B6B746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H6" authorId="0" shapeId="0" xr:uid="{B63964B2-379E-4643-8D7F-027E50BDDE59}">
      <text>
        <r>
          <rPr>
            <sz val="9"/>
            <color indexed="81"/>
            <rFont val="Tahoma"/>
            <family val="2"/>
          </rPr>
          <t>Falta bibliografía.</t>
        </r>
      </text>
    </comment>
    <comment ref="D7" authorId="0" shapeId="0" xr:uid="{2D44FC7F-BC00-413D-A339-ED6BA5884267}">
      <text>
        <r>
          <rPr>
            <b/>
            <sz val="9"/>
            <color indexed="81"/>
            <rFont val="Tahoma"/>
            <family val="2"/>
          </rPr>
          <t>Tarea ennhoja tamaño carta, orden del encabezado.</t>
        </r>
      </text>
    </comment>
    <comment ref="G7" authorId="0" shapeId="0" xr:uid="{E0D9A34C-D0DC-48C4-A845-DF687779A65A}">
      <text>
        <r>
          <rPr>
            <sz val="9"/>
            <color indexed="81"/>
            <rFont val="Tahoma"/>
            <family val="2"/>
          </rPr>
          <t>Se indicó como tablña horizontal.</t>
        </r>
      </text>
    </comment>
    <comment ref="E8" authorId="0" shapeId="0" xr:uid="{6C9F1327-27B9-457E-A48C-F9C08E9B8622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F8" authorId="0" shapeId="0" xr:uid="{E69E7FCC-F644-40FB-AD68-68A79840B4BA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8" authorId="0" shapeId="0" xr:uid="{F15ECD88-2660-4F60-810E-D3E825E107C3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K8" authorId="0" shapeId="0" xr:uid="{D9A0FC94-C8D4-46CA-82D2-36F367A1898A}">
      <text>
        <r>
          <rPr>
            <sz val="9"/>
            <color indexed="81"/>
            <rFont val="Tahoma"/>
            <family val="2"/>
          </rPr>
          <t>Sin engrapar.</t>
        </r>
      </text>
    </comment>
    <comment ref="E9" authorId="0" shapeId="0" xr:uid="{451E283E-D950-40AB-B1BE-71C194FA1CF7}">
      <text>
        <r>
          <rPr>
            <sz val="9"/>
            <color indexed="81"/>
            <rFont val="Tahoma"/>
            <family val="2"/>
          </rPr>
          <t>No es artículo de periódico.</t>
        </r>
      </text>
    </comment>
    <comment ref="G9" authorId="0" shapeId="0" xr:uid="{D6C15ACF-5027-46F3-8C9B-02FEF2D29502}">
      <text>
        <r>
          <rPr>
            <sz val="9"/>
            <color indexed="81"/>
            <rFont val="Tahoma"/>
            <family val="2"/>
          </rPr>
          <t>Se indicó como tabla horizontal. Los nombres centíficos van en cursiva.</t>
        </r>
      </text>
    </comment>
    <comment ref="G10" authorId="0" shapeId="0" xr:uid="{6D08245D-B25D-46E9-9347-A9E68052496A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D11" authorId="0" shapeId="0" xr:uid="{D7874D95-F248-4AE3-84B7-2D52415A79B1}">
      <text>
        <r>
          <rPr>
            <sz val="9"/>
            <color indexed="81"/>
            <rFont val="Tahoma"/>
            <family val="2"/>
          </rPr>
          <t>Hoja tcarta, encabezado desorden incompl</t>
        </r>
      </text>
    </comment>
    <comment ref="D12" authorId="0" shapeId="0" xr:uid="{A46A4D5E-1C32-4FE9-95BC-9312AFADD86C}">
      <text>
        <r>
          <rPr>
            <sz val="9"/>
            <color indexed="81"/>
            <rFont val="Tahoma"/>
            <family val="2"/>
          </rPr>
          <t>Titúlo detarea, faltan 18 términso y bibliografía.</t>
        </r>
      </text>
    </comment>
    <comment ref="E12" authorId="0" shapeId="0" xr:uid="{83E57B83-5ECC-4156-8832-E6AE4725B18D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G12" authorId="0" shapeId="0" xr:uid="{38A95815-BCE0-424B-BF28-F40E28C21A86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H12" authorId="0" shapeId="0" xr:uid="{F3A77CF7-36B7-41C4-9B50-DF6942F55F5F}">
      <text>
        <r>
          <rPr>
            <sz val="9"/>
            <color indexed="81"/>
            <rFont val="Tahoma"/>
            <family val="2"/>
          </rPr>
          <t>Faltan preguntas y bibliografía.</t>
        </r>
      </text>
    </comment>
    <comment ref="I12" authorId="0" shapeId="0" xr:uid="{9EAFA590-BA7A-4D92-ACE9-78C82D35EB09}">
      <text>
        <r>
          <rPr>
            <sz val="9"/>
            <color indexed="81"/>
            <rFont val="Tahoma"/>
            <family val="2"/>
          </rPr>
          <t>No poner las indicaciones de la tarea.</t>
        </r>
      </text>
    </comment>
    <comment ref="D13" authorId="0" shapeId="0" xr:uid="{072A69F0-270F-4521-8D1A-FA4C50F59D80}">
      <text>
        <r>
          <rPr>
            <sz val="9"/>
            <color indexed="81"/>
            <rFont val="Tahoma"/>
            <family val="2"/>
          </rPr>
          <t>Encabezado en desorden e incompleto.</t>
        </r>
      </text>
    </comment>
    <comment ref="E13" authorId="0" shapeId="0" xr:uid="{FFC59C0C-0811-447F-86A6-14C1CDE17499}">
      <text>
        <r>
          <rPr>
            <sz val="9"/>
            <color indexed="81"/>
            <rFont val="Tahoma"/>
            <family val="2"/>
          </rPr>
          <t>Verificar nombre de archivo, La tarea no tiene encabezado.</t>
        </r>
      </text>
    </comment>
    <comment ref="F13" authorId="0" shapeId="0" xr:uid="{EB292F62-B615-462D-A4A4-6DBC14FA65B3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13" authorId="0" shapeId="0" xr:uid="{9AEFAA8C-C064-4476-924E-62B99364B3A7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H13" authorId="0" shapeId="0" xr:uid="{120653A7-167D-4DF3-B545-663FD1665277}">
      <text>
        <r>
          <rPr>
            <sz val="9"/>
            <color indexed="81"/>
            <rFont val="Tahoma"/>
            <family val="2"/>
          </rPr>
          <t>Encabezado en desorden e incompleto.</t>
        </r>
      </text>
    </comment>
    <comment ref="K13" authorId="0" shapeId="0" xr:uid="{B10AA179-AEA5-4846-B7EC-0C5EDB0F6CD1}">
      <text>
        <r>
          <rPr>
            <sz val="9"/>
            <color indexed="81"/>
            <rFont val="Tahoma"/>
            <family val="2"/>
          </rPr>
          <t>Falta la estructura química.</t>
        </r>
      </text>
    </comment>
    <comment ref="E14" authorId="0" shapeId="0" xr:uid="{86E9FB3E-9E49-443C-BE02-F030FB7CFC5A}">
      <text>
        <r>
          <rPr>
            <sz val="9"/>
            <color indexed="81"/>
            <rFont val="Tahoma"/>
            <family val="2"/>
          </rPr>
          <t>No está el artículo.</t>
        </r>
      </text>
    </comment>
    <comment ref="F14" authorId="0" shapeId="0" xr:uid="{586B08A0-4EA2-4909-9C80-026C368A6E68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14" authorId="0" shapeId="0" xr:uid="{E94A0E5C-8180-49AE-8274-49D3ED94165E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H14" authorId="0" shapeId="0" xr:uid="{DA6AECAE-A3B0-43A7-9236-38C4C0F0DF6B}">
      <text>
        <r>
          <rPr>
            <sz val="9"/>
            <color indexed="81"/>
            <rFont val="Tahoma"/>
            <family val="2"/>
          </rPr>
          <t>Las tareas a mano deben escribirse con pluma azul y/o negra.</t>
        </r>
      </text>
    </comment>
    <comment ref="E15" authorId="0" shapeId="0" xr:uid="{771A99A7-F7B0-4334-94CC-A934278AD034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G15" authorId="0" shapeId="0" xr:uid="{6C109F9D-0EF2-49E4-9867-9B03AEDC0D60}">
      <text>
        <r>
          <rPr>
            <sz val="9"/>
            <color indexed="81"/>
            <rFont val="Tahoma"/>
            <family val="2"/>
          </rPr>
          <t>Verificar el nombre del archivo. Se indicó como tabla horizontal. No poner las indicaciones.</t>
        </r>
      </text>
    </comment>
    <comment ref="F16" authorId="0" shapeId="0" xr:uid="{1DA86FE8-82EE-413A-9E62-0208BDEFAE24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16" authorId="0" shapeId="0" xr:uid="{5150E23A-4EE8-4DB5-8E32-F664CA1AF8FF}">
      <text>
        <r>
          <rPr>
            <sz val="9"/>
            <color indexed="81"/>
            <rFont val="Tahoma"/>
            <family val="2"/>
          </rPr>
          <t>No tiene encabezado. Se indicó como tabla horizontal.</t>
        </r>
      </text>
    </comment>
    <comment ref="D17" authorId="0" shapeId="0" xr:uid="{C8EDDED8-2AC3-41BB-92D9-8334476E8EFA}">
      <text>
        <r>
          <rPr>
            <sz val="9"/>
            <color indexed="81"/>
            <rFont val="Tahoma"/>
            <family val="2"/>
          </rPr>
          <t>Encabezado en desorden y falta título.</t>
        </r>
      </text>
    </comment>
    <comment ref="E17" authorId="0" shapeId="0" xr:uid="{BE6D0BF8-673F-4EE2-9432-809EB86981A0}">
      <text>
        <r>
          <rPr>
            <sz val="9"/>
            <color indexed="81"/>
            <rFont val="Tahoma"/>
            <family val="2"/>
          </rPr>
          <t>No es noticia nacional.</t>
        </r>
      </text>
    </comment>
    <comment ref="F17" authorId="0" shapeId="0" xr:uid="{2B26BCAF-ECB8-42DC-9213-706D6237B8AD}">
      <text>
        <r>
          <rPr>
            <sz val="9"/>
            <color indexed="81"/>
            <rFont val="Tahoma"/>
            <family val="2"/>
          </rPr>
          <t>Encabezado en desorden.</t>
        </r>
      </text>
    </comment>
    <comment ref="G17" authorId="0" shapeId="0" xr:uid="{0D9B7CFC-C750-4127-9F90-C919F71DE110}">
      <text>
        <r>
          <rPr>
            <sz val="9"/>
            <color indexed="81"/>
            <rFont val="Tahoma"/>
            <family val="2"/>
          </rPr>
          <t>Encabezado en desorden.</t>
        </r>
      </text>
    </comment>
    <comment ref="H17" authorId="0" shapeId="0" xr:uid="{D577BC67-F65C-48E3-A8B1-BBF0ADF80AC4}">
      <text>
        <r>
          <rPr>
            <sz val="9"/>
            <color indexed="81"/>
            <rFont val="Tahoma"/>
            <family val="2"/>
          </rPr>
          <t>Encabezado en desorden.</t>
        </r>
      </text>
    </comment>
    <comment ref="K17" authorId="0" shapeId="0" xr:uid="{052B221E-BEC3-44DB-816D-D02751078751}">
      <text>
        <r>
          <rPr>
            <sz val="9"/>
            <color indexed="81"/>
            <rFont val="Tahoma"/>
            <family val="2"/>
          </rPr>
          <t>Se indicó que las tareas sólo deben llevan encabezado, no carátula.</t>
        </r>
      </text>
    </comment>
    <comment ref="E18" authorId="0" shapeId="0" xr:uid="{D6A57C54-E4B9-48FD-A014-F67CFF74E661}">
      <text>
        <r>
          <rPr>
            <sz val="9"/>
            <color indexed="81"/>
            <rFont val="Tahoma"/>
            <family val="2"/>
          </rPr>
          <t>No es noticia nacional.</t>
        </r>
      </text>
    </comment>
    <comment ref="F18" authorId="0" shapeId="0" xr:uid="{B1C29513-7B6C-4B05-B5BE-EDB7BFC07167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18" authorId="0" shapeId="0" xr:uid="{C949C8DC-52C4-4A14-AD8E-5EA84ED17F6C}">
      <text>
        <r>
          <rPr>
            <sz val="9"/>
            <color indexed="81"/>
            <rFont val="Tahoma"/>
            <family val="2"/>
          </rPr>
          <t>Sin encabezado. Una tabla horizontal.</t>
        </r>
      </text>
    </comment>
    <comment ref="D19" authorId="0" shapeId="0" xr:uid="{1E18D2CA-C215-4110-9366-FB38FAF2117C}">
      <text>
        <r>
          <rPr>
            <sz val="9"/>
            <color indexed="81"/>
            <rFont val="Tahoma"/>
            <family val="2"/>
          </rPr>
          <t>Orden del encabezado.</t>
        </r>
      </text>
    </comment>
    <comment ref="E19" authorId="0" shapeId="0" xr:uid="{391DC59D-2964-480B-9D50-75343738283D}">
      <text>
        <r>
          <rPr>
            <sz val="9"/>
            <color indexed="81"/>
            <rFont val="Tahoma"/>
            <family val="2"/>
          </rPr>
          <t>No es artículo de periódico.</t>
        </r>
      </text>
    </comment>
    <comment ref="F19" authorId="0" shapeId="0" xr:uid="{36C0281F-6A4D-44E1-9466-2EC3F44CF80E}">
      <text>
        <r>
          <rPr>
            <sz val="9"/>
            <color indexed="81"/>
            <rFont val="Tahoma"/>
            <family val="2"/>
          </rPr>
          <t>Faltan dos microorganismos.</t>
        </r>
      </text>
    </comment>
    <comment ref="G19" authorId="0" shapeId="0" xr:uid="{45FBE193-82E5-47C3-9A7E-92922B93145B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E20" authorId="0" shapeId="0" xr:uid="{2CAA0475-C76E-423D-8E7B-8A1AB57DE81C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K20" authorId="0" shapeId="0" xr:uid="{35DC3C60-C90A-4A04-A8BA-FCE903BD7E85}">
      <text>
        <r>
          <rPr>
            <sz val="9"/>
            <color indexed="81"/>
            <rFont val="Tahoma"/>
            <family val="2"/>
          </rPr>
          <t>Falta la estructura química.</t>
        </r>
      </text>
    </comment>
    <comment ref="E21" authorId="0" shapeId="0" xr:uid="{19D28427-46B0-4FD4-BC0B-671FECCF452F}">
      <text>
        <r>
          <rPr>
            <sz val="9"/>
            <color indexed="81"/>
            <rFont val="Tahoma"/>
            <family val="2"/>
          </rPr>
          <t>Verificar nombre de archivo y el encabezado está incompleto.</t>
        </r>
      </text>
    </comment>
    <comment ref="I21" authorId="0" shapeId="0" xr:uid="{A53B5CA1-FBFD-4ECB-AE94-09034A44A648}">
      <text>
        <r>
          <rPr>
            <sz val="9"/>
            <color indexed="81"/>
            <rFont val="Tahoma"/>
            <family val="2"/>
          </rPr>
          <t>Verificar el orden del encabezado y empezar por apellidos.</t>
        </r>
      </text>
    </comment>
    <comment ref="K21" authorId="0" shapeId="0" xr:uid="{993614DB-4F76-438C-B1C9-6044D1D2D32C}">
      <text>
        <r>
          <rPr>
            <sz val="9"/>
            <color indexed="81"/>
            <rFont val="Tahoma"/>
            <family val="2"/>
          </rPr>
          <t>Verificar el orden del encabezado y empezar por apellidos.</t>
        </r>
      </text>
    </comment>
    <comment ref="D22" authorId="0" shapeId="0" xr:uid="{B0607660-BB5B-4E59-8381-4C30B83963A2}">
      <text>
        <r>
          <rPr>
            <sz val="9"/>
            <color indexed="81"/>
            <rFont val="Tahoma"/>
            <family val="2"/>
          </rPr>
          <t>Sin nombre.</t>
        </r>
      </text>
    </comment>
    <comment ref="E22" authorId="0" shapeId="0" xr:uid="{4F0179D3-798D-4C55-89AE-91832CD49848}">
      <text>
        <r>
          <rPr>
            <sz val="9"/>
            <color indexed="81"/>
            <rFont val="Tahoma"/>
            <family val="2"/>
          </rPr>
          <t>Verificar nombre de archivo.</t>
        </r>
      </text>
    </comment>
    <comment ref="G22" authorId="0" shapeId="0" xr:uid="{BDD0D6B6-A0FC-4585-88F1-F24866681362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H22" authorId="0" shapeId="0" xr:uid="{E934152E-BDE2-489D-9B6D-B4A2DD6C1CD1}">
      <text>
        <r>
          <rPr>
            <sz val="9"/>
            <color indexed="81"/>
            <rFont val="Tahoma"/>
            <family val="2"/>
          </rPr>
          <t>Faltan las preguntas, no solo poner las respuestas.</t>
        </r>
      </text>
    </comment>
    <comment ref="D23" authorId="0" shapeId="0" xr:uid="{0110B742-3DF0-460E-B84C-EC72DDD45039}">
      <text>
        <r>
          <rPr>
            <sz val="9"/>
            <color indexed="81"/>
            <rFont val="Tahoma"/>
            <family val="2"/>
          </rPr>
          <t>Falta numeración</t>
        </r>
      </text>
    </comment>
    <comment ref="E23" authorId="0" shapeId="0" xr:uid="{CCE5C67F-A452-405E-B54F-155ACFC2E162}">
      <text>
        <r>
          <rPr>
            <sz val="9"/>
            <color indexed="81"/>
            <rFont val="Tahoma"/>
            <family val="2"/>
          </rPr>
          <t>Verificar nombre de archivo, no tiene encabezado.</t>
        </r>
      </text>
    </comment>
    <comment ref="F23" authorId="0" shapeId="0" xr:uid="{C7AB481B-0243-48F5-B037-9C37E108B9ED}">
      <text>
        <r>
          <rPr>
            <sz val="9"/>
            <color indexed="81"/>
            <rFont val="Tahoma"/>
            <family val="2"/>
          </rPr>
          <t>Sin engrapar y los nombres científicos van subrayados.</t>
        </r>
      </text>
    </comment>
    <comment ref="G23" authorId="0" shapeId="0" xr:uid="{8C85D6B5-380E-4999-BE32-DAFC5DA7058B}">
      <text>
        <r>
          <rPr>
            <sz val="9"/>
            <color indexed="81"/>
            <rFont val="Tahoma"/>
            <family val="2"/>
          </rPr>
          <t>Verificar el nombre del archivo. Debe ser una tabla horizontal.</t>
        </r>
      </text>
    </comment>
    <comment ref="H23" authorId="0" shapeId="0" xr:uid="{6A4F8B1E-5CF7-49A0-928D-30EEE2DF3D7C}">
      <text>
        <r>
          <rPr>
            <sz val="9"/>
            <color indexed="81"/>
            <rFont val="Tahoma"/>
            <family val="2"/>
          </rPr>
          <t>No usar corrector, falta bibliografía.</t>
        </r>
      </text>
    </comment>
    <comment ref="K23" authorId="0" shapeId="0" xr:uid="{53D14CC0-2FB9-45F8-8322-5483D8CE1FAC}">
      <text>
        <r>
          <rPr>
            <sz val="9"/>
            <color indexed="81"/>
            <rFont val="Tahoma"/>
            <family val="2"/>
          </rPr>
          <t>Falta la estructura química.</t>
        </r>
      </text>
    </comment>
    <comment ref="E24" authorId="0" shapeId="0" xr:uid="{F3969A9F-B2D9-409B-807D-14B8C7E5B04D}">
      <text>
        <r>
          <rPr>
            <sz val="9"/>
            <color indexed="81"/>
            <rFont val="Tahoma"/>
            <family val="2"/>
          </rPr>
          <t>Verificar nombre de archivo.</t>
        </r>
      </text>
    </comment>
    <comment ref="G24" authorId="0" shapeId="0" xr:uid="{E4DB38DA-2E17-4072-9283-2C875FD5A611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D25" authorId="0" shapeId="0" xr:uid="{A2F00553-36CB-43D7-BEF8-E0389A847966}">
      <text>
        <r>
          <rPr>
            <sz val="9"/>
            <color indexed="81"/>
            <rFont val="Tahoma"/>
            <family val="2"/>
          </rPr>
          <t>Sin engrapar.</t>
        </r>
      </text>
    </comment>
    <comment ref="E25" authorId="0" shapeId="0" xr:uid="{06C68051-86B1-45EF-9ACC-F43DDD8B7C16}">
      <text>
        <r>
          <rPr>
            <sz val="9"/>
            <color indexed="81"/>
            <rFont val="Tahoma"/>
            <family val="2"/>
          </rPr>
          <t>Verificar nombre de archivo.</t>
        </r>
      </text>
    </comment>
    <comment ref="F25" authorId="0" shapeId="0" xr:uid="{923A84E5-DE70-49D2-A290-449BAF69B4F6}">
      <text>
        <r>
          <rPr>
            <sz val="9"/>
            <color indexed="81"/>
            <rFont val="Tahoma"/>
            <family val="2"/>
          </rPr>
          <t>Nombres científicos correctos y subrayados.</t>
        </r>
      </text>
    </comment>
    <comment ref="G25" authorId="0" shapeId="0" xr:uid="{4CDFEDA8-5ADF-44C6-B258-62E77E9BCA85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H25" authorId="0" shapeId="0" xr:uid="{29BA23BA-DDEE-4D8B-A3CE-0D0C5109DC9D}">
      <text>
        <r>
          <rPr>
            <sz val="9"/>
            <color indexed="81"/>
            <rFont val="Tahoma"/>
            <family val="2"/>
          </rPr>
          <t>Falta bibliografía.</t>
        </r>
      </text>
    </comment>
    <comment ref="I25" authorId="0" shapeId="0" xr:uid="{3F02B45A-B7B7-4F53-93EA-BDB0D7E310FC}">
      <text>
        <r>
          <rPr>
            <sz val="9"/>
            <color indexed="81"/>
            <rFont val="Tahoma"/>
            <family val="2"/>
          </rPr>
          <t>Los nombres científicos van en cursiva.</t>
        </r>
      </text>
    </comment>
    <comment ref="F26" authorId="0" shapeId="0" xr:uid="{5A54207A-C53B-4BB6-BEA2-E7B4480D7BFC}">
      <text>
        <r>
          <rPr>
            <sz val="9"/>
            <color indexed="81"/>
            <rFont val="Tahoma"/>
            <family val="2"/>
          </rPr>
          <t>Nombres científicos subrayados y la especie va toda en minúscula.</t>
        </r>
      </text>
    </comment>
    <comment ref="H26" authorId="0" shapeId="0" xr:uid="{1F0C27C7-D80F-4741-A269-02230D8992DB}">
      <text>
        <r>
          <rPr>
            <sz val="9"/>
            <color indexed="81"/>
            <rFont val="Tahoma"/>
            <family val="2"/>
          </rPr>
          <t>El cuestionario debe estar en hoja tamaño carta.</t>
        </r>
      </text>
    </comment>
    <comment ref="F27" authorId="0" shapeId="0" xr:uid="{E4C5A555-8410-445F-8948-BAACF528A398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D28" authorId="0" shapeId="0" xr:uid="{DC88EFE3-E8D6-4910-A0E6-C2D5EEC90CC9}">
      <text>
        <r>
          <rPr>
            <sz val="9"/>
            <color indexed="81"/>
            <rFont val="Tahoma"/>
            <family val="2"/>
          </rPr>
          <t>Sin engrapar.</t>
        </r>
      </text>
    </comment>
    <comment ref="G28" authorId="0" shapeId="0" xr:uid="{3A057C12-7D95-4DDD-B247-B567B383BCE0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H28" authorId="0" shapeId="0" xr:uid="{51352527-C3AA-4FB4-B39C-A140C1EA9A67}">
      <text>
        <r>
          <rPr>
            <sz val="9"/>
            <color indexed="81"/>
            <rFont val="Tahoma"/>
            <family val="2"/>
          </rPr>
          <t>Hojas sin engrapar y falta bibliografía.</t>
        </r>
      </text>
    </comment>
    <comment ref="F29" authorId="0" shapeId="0" xr:uid="{DBB10146-FF76-498D-8AC1-045CF86BCA8D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E30" authorId="0" shapeId="0" xr:uid="{29D75186-090A-489C-AD0A-E8A1946F5CA1}">
      <text>
        <r>
          <rPr>
            <sz val="9"/>
            <color indexed="81"/>
            <rFont val="Tahoma"/>
            <family val="2"/>
          </rPr>
          <t xml:space="preserve">
¿Quién propone el artículo? No indica nacionalidad del investigador ni lugar donde se desarrolla.</t>
        </r>
      </text>
    </comment>
    <comment ref="G30" authorId="0" shapeId="0" xr:uid="{6821FA07-CAA7-43BE-91F3-82CD3E71A115}">
      <text>
        <r>
          <rPr>
            <sz val="9"/>
            <color indexed="81"/>
            <rFont val="Tahoma"/>
            <family val="2"/>
          </rPr>
          <t>Una tabla.</t>
        </r>
      </text>
    </comment>
    <comment ref="D31" authorId="0" shapeId="0" xr:uid="{98A31421-A51D-46C1-8091-A40618A98B41}">
      <text>
        <r>
          <rPr>
            <sz val="9"/>
            <color indexed="81"/>
            <rFont val="Tahoma"/>
            <family val="2"/>
          </rPr>
          <t>Hoja no es tamaño carta.</t>
        </r>
      </text>
    </comment>
    <comment ref="E31" authorId="0" shapeId="0" xr:uid="{8DD12417-7D48-4413-B5DF-7CB89C6C2338}">
      <text>
        <r>
          <rPr>
            <sz val="9"/>
            <color indexed="81"/>
            <rFont val="Tahoma"/>
            <family val="2"/>
          </rPr>
          <t>Verificar nombre de archivo.</t>
        </r>
      </text>
    </comment>
    <comment ref="F31" authorId="0" shapeId="0" xr:uid="{2A59D6AB-8477-4203-A85A-81E797F778D0}">
      <text>
        <r>
          <rPr>
            <sz val="9"/>
            <color indexed="81"/>
            <rFont val="Tahoma"/>
            <family val="2"/>
          </rPr>
          <t>La tarea debe hacerse en hoja tamaño carta.</t>
        </r>
      </text>
    </comment>
    <comment ref="G31" authorId="0" shapeId="0" xr:uid="{28482D8B-1E3E-46A6-B3C8-FBEF459ED4C6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H31" authorId="0" shapeId="0" xr:uid="{67412CCE-B492-4A61-92CF-93B6B060DB97}">
      <text>
        <r>
          <rPr>
            <sz val="9"/>
            <color indexed="81"/>
            <rFont val="Tahoma"/>
            <family val="2"/>
          </rPr>
          <t>Las tareas deben ser en hoja tamaño carta.</t>
        </r>
      </text>
    </comment>
    <comment ref="D32" authorId="0" shapeId="0" xr:uid="{003F5202-2E25-4F72-AC5D-89839A85C566}">
      <text>
        <r>
          <rPr>
            <sz val="9"/>
            <color indexed="81"/>
            <rFont val="Tahoma"/>
            <family val="2"/>
          </rPr>
          <t>Sin engrapar.</t>
        </r>
      </text>
    </comment>
    <comment ref="F32" authorId="0" shapeId="0" xr:uid="{DE2589DC-5375-41CE-92D0-6225335B9C80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32" authorId="0" shapeId="0" xr:uid="{F81E8845-873F-4FE0-85AA-A9ED6768D516}">
      <text>
        <r>
          <rPr>
            <sz val="9"/>
            <color indexed="81"/>
            <rFont val="Tahoma"/>
            <family val="2"/>
          </rPr>
          <t>Una tabla horizontal.</t>
        </r>
      </text>
    </comment>
    <comment ref="I32" authorId="0" shapeId="0" xr:uid="{817AFCAC-1192-43E0-B64D-09D84F775AA1}">
      <text>
        <r>
          <rPr>
            <sz val="9"/>
            <color indexed="81"/>
            <rFont val="Tahoma"/>
            <family val="2"/>
          </rPr>
          <t>Los nombres científicos van en cursiva.</t>
        </r>
      </text>
    </comment>
    <comment ref="E34" authorId="0" shapeId="0" xr:uid="{A9E194BC-3BB1-4BEC-A371-9C86B991C609}">
      <text>
        <r>
          <rPr>
            <sz val="9"/>
            <color indexed="81"/>
            <rFont val="Tahoma"/>
            <family val="2"/>
          </rPr>
          <t>Verificar nombre de archivo.</t>
        </r>
      </text>
    </comment>
    <comment ref="G34" authorId="0" shapeId="0" xr:uid="{BBBE0AE5-4AC0-47A9-B4CC-7ED1A3B17D77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H34" authorId="0" shapeId="0" xr:uid="{2BC47EB4-30F9-4AA8-ACE6-DE0CB35DA7C1}">
      <text>
        <r>
          <rPr>
            <sz val="9"/>
            <color indexed="81"/>
            <rFont val="Tahoma"/>
            <family val="2"/>
          </rPr>
          <t>Tarea sin engrapar.</t>
        </r>
      </text>
    </comment>
    <comment ref="I34" authorId="0" shapeId="0" xr:uid="{08DFB53A-0036-4F21-82F9-060E5655A3EB}">
      <text>
        <r>
          <rPr>
            <sz val="9"/>
            <color indexed="81"/>
            <rFont val="Tahoma"/>
            <family val="2"/>
          </rPr>
          <t>Nombres científicos completos.</t>
        </r>
      </text>
    </comment>
    <comment ref="K34" authorId="0" shapeId="0" xr:uid="{7E6D4623-5F8A-424E-ACC9-B105F83DCDD0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D35" authorId="0" shapeId="0" xr:uid="{AB93EEF7-A6BA-47BA-969F-25E414759E7B}">
      <text>
        <r>
          <rPr>
            <sz val="9"/>
            <color indexed="81"/>
            <rFont val="Tahoma"/>
            <family val="2"/>
          </rPr>
          <t>Encabezado en desorden, faltan datos y falta numeración de cada definición.</t>
        </r>
      </text>
    </comment>
    <comment ref="E35" authorId="0" shapeId="0" xr:uid="{B714C7E5-C3E5-4F84-989C-C0C08F722D87}">
      <text>
        <r>
          <rPr>
            <sz val="9"/>
            <color indexed="81"/>
            <rFont val="Tahoma"/>
            <family val="2"/>
          </rPr>
          <t>Verificar nombre de archivo, no tiene encabezado.</t>
        </r>
      </text>
    </comment>
    <comment ref="G36" authorId="0" shapeId="0" xr:uid="{07721FB5-97B6-4FA5-9C83-E0EB3ED885CE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E37" authorId="0" shapeId="0" xr:uid="{4A0A4EFD-E318-4197-9FF4-EC5B62BC3B7A}">
      <text>
        <r>
          <rPr>
            <sz val="9"/>
            <color indexed="81"/>
            <rFont val="Tahoma"/>
            <family val="2"/>
          </rPr>
          <t>No es un artículo nacional.</t>
        </r>
      </text>
    </comment>
    <comment ref="G37" authorId="0" shapeId="0" xr:uid="{481F4700-287A-489B-8612-BB1BE50162E6}">
      <text>
        <r>
          <rPr>
            <sz val="9"/>
            <color indexed="81"/>
            <rFont val="Tahoma"/>
            <family val="2"/>
          </rPr>
          <t>Verificar el nombre del archivo.</t>
        </r>
      </text>
    </comment>
    <comment ref="H37" authorId="0" shapeId="0" xr:uid="{F9D4526F-D6CC-4FBC-9495-B11578D2ED52}">
      <text>
        <r>
          <rPr>
            <sz val="9"/>
            <color indexed="81"/>
            <rFont val="Tahoma"/>
            <family val="2"/>
          </rPr>
          <t>Falta bibliografía.</t>
        </r>
      </text>
    </comment>
    <comment ref="D38" authorId="0" shapeId="0" xr:uid="{0167A38A-650F-4DE6-86BB-37AFF868D696}">
      <text>
        <r>
          <rPr>
            <sz val="9"/>
            <color indexed="81"/>
            <rFont val="Tahoma"/>
            <family val="2"/>
          </rPr>
          <t>Encabezado en desorden e incompleto.</t>
        </r>
      </text>
    </comment>
    <comment ref="E38" authorId="0" shapeId="0" xr:uid="{968FDEA6-B8C0-440A-B61F-BEB5817C0E29}">
      <text>
        <r>
          <rPr>
            <sz val="9"/>
            <color indexed="81"/>
            <rFont val="Tahoma"/>
            <family val="2"/>
          </rPr>
          <t>Verificar nombre de archivo.</t>
        </r>
      </text>
    </comment>
    <comment ref="G38" authorId="0" shapeId="0" xr:uid="{26B56F56-62BF-489B-9877-AC82BA349E1A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H38" authorId="0" shapeId="0" xr:uid="{73330FE6-BDFB-42C4-AF4A-7D0D4F9DD9CC}">
      <text>
        <r>
          <rPr>
            <sz val="9"/>
            <color indexed="81"/>
            <rFont val="Tahoma"/>
            <family val="2"/>
          </rPr>
          <t>Falta el número de cada pregunta.</t>
        </r>
      </text>
    </comment>
    <comment ref="E39" authorId="0" shapeId="0" xr:uid="{C729DE35-4AA9-4FC2-BDE6-E5EF5CE0225A}">
      <text>
        <r>
          <rPr>
            <sz val="9"/>
            <color indexed="81"/>
            <rFont val="Tahoma"/>
            <family val="2"/>
          </rPr>
          <t>Nbo es artículo nacional.</t>
        </r>
      </text>
    </comment>
    <comment ref="F39" authorId="0" shapeId="0" xr:uid="{14E7957F-2022-42EC-AEAE-54F1097DC836}">
      <text>
        <r>
          <rPr>
            <sz val="9"/>
            <color indexed="81"/>
            <rFont val="Tahoma"/>
            <family val="2"/>
          </rPr>
          <t>Nombres científicos correctos y subrayados.</t>
        </r>
      </text>
    </comment>
    <comment ref="D40" authorId="0" shapeId="0" xr:uid="{D3CA291B-27A6-47A2-A5F9-E880D3401609}">
      <text>
        <r>
          <rPr>
            <sz val="9"/>
            <color indexed="81"/>
            <rFont val="Tahoma"/>
            <family val="2"/>
          </rPr>
          <t>Encabezado en desorden.</t>
        </r>
      </text>
    </comment>
    <comment ref="E40" authorId="0" shapeId="0" xr:uid="{125532BB-F8B1-4061-AC40-7E1D8BA3E0E8}">
      <text>
        <r>
          <rPr>
            <sz val="9"/>
            <color indexed="81"/>
            <rFont val="Tahoma"/>
            <family val="2"/>
          </rPr>
          <t>Verificar nombre de archivo.</t>
        </r>
      </text>
    </comment>
    <comment ref="G40" authorId="0" shapeId="0" xr:uid="{C698440E-B469-4721-877A-6127145D7430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E41" authorId="0" shapeId="0" xr:uid="{78546A45-0ED4-4A6B-B112-FD39FA629B5A}">
      <text>
        <r>
          <rPr>
            <sz val="9"/>
            <color indexed="81"/>
            <rFont val="Tahoma"/>
            <family val="2"/>
          </rPr>
          <t>Supones relación, pero el artículo no dice nada de microorganismos.</t>
        </r>
      </text>
    </comment>
    <comment ref="F41" authorId="0" shapeId="0" xr:uid="{DF723C4B-0212-4C0C-9AE6-B3FE69D66F46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41" authorId="0" shapeId="0" xr:uid="{6B4BD8CF-55B6-4A66-9148-34D20C980EA9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I41" authorId="0" shapeId="0" xr:uid="{3DA664E5-44D8-4658-BA37-2631E5611D98}">
      <text>
        <r>
          <rPr>
            <sz val="9"/>
            <color indexed="81"/>
            <rFont val="Tahoma"/>
            <family val="2"/>
          </rPr>
          <t>Los nombres científicos van en cursiva.</t>
        </r>
      </text>
    </comment>
    <comment ref="K41" authorId="0" shapeId="0" xr:uid="{9039573A-3FDF-4034-8DAB-0C3933DBF26E}">
      <text>
        <r>
          <rPr>
            <sz val="9"/>
            <color indexed="81"/>
            <rFont val="Tahoma"/>
            <family val="2"/>
          </rPr>
          <t>Falta la estructura química.</t>
        </r>
      </text>
    </comment>
    <comment ref="D42" authorId="0" shapeId="0" xr:uid="{B76568ED-14E5-43DA-B51D-E3C34D5567F8}">
      <text>
        <r>
          <rPr>
            <sz val="9"/>
            <color indexed="81"/>
            <rFont val="Tahoma"/>
            <family val="2"/>
          </rPr>
          <t>Sin engrapar y sin bibliografía.</t>
        </r>
      </text>
    </comment>
    <comment ref="F42" authorId="0" shapeId="0" xr:uid="{D9661CF3-7427-4AB9-A675-2B6411F03C5B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E43" authorId="0" shapeId="0" xr:uid="{D9C9B849-730B-400A-823C-5E9E206DA19B}">
      <text>
        <r>
          <rPr>
            <sz val="9"/>
            <color indexed="81"/>
            <rFont val="Tahoma"/>
            <family val="2"/>
          </rPr>
          <t>Verificar la extensión del archivo.</t>
        </r>
      </text>
    </comment>
    <comment ref="F43" authorId="0" shapeId="0" xr:uid="{F15C3C41-FA56-4306-9281-23B3E6A43E70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I43" authorId="0" shapeId="0" xr:uid="{9FA4B1D6-A04D-41F7-BB65-5DDAB4501B6D}">
      <text>
        <r>
          <rPr>
            <sz val="9"/>
            <color indexed="81"/>
            <rFont val="Tahoma"/>
            <family val="2"/>
          </rPr>
          <t>Los nombres científicos van en cursiva.</t>
        </r>
      </text>
    </comment>
    <comment ref="D44" authorId="0" shapeId="0" xr:uid="{F613E17D-DFC9-4A68-86E3-0556CDC9B744}">
      <text>
        <r>
          <rPr>
            <sz val="9"/>
            <color indexed="81"/>
            <rFont val="Tahoma"/>
            <family val="2"/>
          </rPr>
          <t>Encabezado en desorden e incompleto.</t>
        </r>
      </text>
    </comment>
    <comment ref="E44" authorId="0" shapeId="0" xr:uid="{7F002093-89CB-46FB-BAA2-FA4EF32D1347}">
      <text>
        <r>
          <rPr>
            <sz val="9"/>
            <color indexed="81"/>
            <rFont val="Tahoma"/>
            <family val="2"/>
          </rPr>
          <t>Verificar nombre de archivo, encabezado incompleto.</t>
        </r>
      </text>
    </comment>
    <comment ref="F44" authorId="0" shapeId="0" xr:uid="{E2453507-11D8-4E45-993A-4179F958D0E0}">
      <text>
        <r>
          <rPr>
            <sz val="9"/>
            <color indexed="81"/>
            <rFont val="Tahoma"/>
            <family val="2"/>
          </rPr>
          <t>Nombres científicos subrayados y la tarea debe ser en hoja tamaño carta.</t>
        </r>
      </text>
    </comment>
    <comment ref="H44" authorId="0" shapeId="0" xr:uid="{631590EC-239B-499D-9D32-4D4FAC833B27}">
      <text>
        <r>
          <rPr>
            <sz val="9"/>
            <color indexed="81"/>
            <rFont val="Tahoma"/>
            <family val="2"/>
          </rPr>
          <t>La tarea debe estar en hoja tamaño carta.</t>
        </r>
      </text>
    </comment>
    <comment ref="K44" authorId="0" shapeId="0" xr:uid="{49D2BA76-E40E-470B-8D8B-DD064CAC1E94}">
      <text>
        <r>
          <rPr>
            <sz val="9"/>
            <color indexed="81"/>
            <rFont val="Tahoma"/>
            <family val="2"/>
          </rPr>
          <t>Falta la estructura química.</t>
        </r>
      </text>
    </comment>
    <comment ref="D45" authorId="0" shapeId="0" xr:uid="{96C39427-9510-4D63-BF7B-1AAD9DCF0BCF}">
      <text>
        <r>
          <rPr>
            <sz val="9"/>
            <color indexed="81"/>
            <rFont val="Tahoma"/>
            <family val="2"/>
          </rPr>
          <t>Título, sin engrapar .</t>
        </r>
      </text>
    </comment>
    <comment ref="E45" authorId="0" shapeId="0" xr:uid="{CC5BCDA6-1A2B-449B-B317-F814F98DD0D4}">
      <text>
        <r>
          <rPr>
            <sz val="9"/>
            <color indexed="81"/>
            <rFont val="Tahoma"/>
            <family val="2"/>
          </rPr>
          <t>Verificar nombre de archivo.</t>
        </r>
      </text>
    </comment>
    <comment ref="G45" authorId="0" shapeId="0" xr:uid="{D1083F41-20FF-43D3-A473-67E2FCC87C68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K45" authorId="0" shapeId="0" xr:uid="{E56CED35-9560-44EB-90C8-8EB4FEC7ED1A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E46" authorId="0" shapeId="0" xr:uid="{EBA1CE0C-73FD-4F7E-B4A4-56D6C8D6BFA3}">
      <text>
        <r>
          <rPr>
            <sz val="9"/>
            <color indexed="81"/>
            <rFont val="Tahoma"/>
            <family val="2"/>
          </rPr>
          <t>No es artíoculo de periódico.</t>
        </r>
      </text>
    </comment>
    <comment ref="F46" authorId="0" shapeId="0" xr:uid="{55B129AC-639C-4C69-B22C-BAB7BBAF286C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I47" authorId="0" shapeId="0" xr:uid="{1BCC1ABA-48B2-4030-BC79-3ED52BDCEDAA}">
      <text>
        <r>
          <rPr>
            <sz val="9"/>
            <color indexed="81"/>
            <rFont val="Tahoma"/>
            <family val="2"/>
          </rPr>
          <t>Nombres científicos completos.</t>
        </r>
      </text>
    </comment>
    <comment ref="G48" authorId="0" shapeId="0" xr:uid="{1068E1E9-3B6B-40DE-A2C2-63ED84582124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D49" authorId="0" shapeId="0" xr:uid="{A888EC39-7499-4B40-98E4-755D89F13863}">
      <text>
        <r>
          <rPr>
            <sz val="9"/>
            <color indexed="81"/>
            <rFont val="Tahoma"/>
            <family val="2"/>
          </rPr>
          <t>Encabezado en desorden, incompleto, no corresponde el listado.</t>
        </r>
      </text>
    </comment>
    <comment ref="E49" authorId="0" shapeId="0" xr:uid="{D60FF011-4BCF-4FAA-9EDD-45247FC4632F}">
      <text>
        <r>
          <rPr>
            <sz val="9"/>
            <color indexed="81"/>
            <rFont val="Tahoma"/>
            <family val="2"/>
          </rPr>
          <t>Verificar nombre de archivo y el nombre de la tarea.</t>
        </r>
      </text>
    </comment>
    <comment ref="F49" authorId="0" shapeId="0" xr:uid="{479A8AF7-4DAB-420F-A717-4C6675758109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49" authorId="0" shapeId="0" xr:uid="{9A354E2C-39BE-4AFD-88B1-9DEF91DF9C4F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E50" authorId="0" shapeId="0" xr:uid="{636B73AB-09D1-4BBE-BF11-229018533828}">
      <text>
        <r>
          <rPr>
            <sz val="9"/>
            <color indexed="81"/>
            <rFont val="Tahoma"/>
            <family val="2"/>
          </rPr>
          <t>Verificar nombre de archivo.</t>
        </r>
      </text>
    </comment>
    <comment ref="F50" authorId="0" shapeId="0" xr:uid="{06918B5B-CB74-4D0F-B73C-8245CF927E42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50" authorId="0" shapeId="0" xr:uid="{D4774DE2-1146-4247-8B84-5408725F2AC3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K50" authorId="0" shapeId="0" xr:uid="{FBB5055B-91F8-4959-8C2F-E9902813AD0E}">
      <text>
        <r>
          <rPr>
            <sz val="9"/>
            <color indexed="81"/>
            <rFont val="Tahoma"/>
            <family val="2"/>
          </rPr>
          <t>Sin engrapar y verificar el orden del encabezado.</t>
        </r>
      </text>
    </comment>
    <comment ref="E51" authorId="0" shapeId="0" xr:uid="{BECAF9B0-4D29-457A-A3D9-38588E1EECE6}">
      <text>
        <r>
          <rPr>
            <sz val="9"/>
            <color indexed="81"/>
            <rFont val="Tahoma"/>
            <family val="2"/>
          </rPr>
          <t>No es artículo de periódico.</t>
        </r>
      </text>
    </comment>
    <comment ref="F51" authorId="0" shapeId="0" xr:uid="{3C9837F3-EAFB-4A26-9027-5BACBCB8F003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51" authorId="0" shapeId="0" xr:uid="{D5142853-AD20-40EF-8B2F-2A3D05837542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F52" authorId="0" shapeId="0" xr:uid="{CD5217B3-D16F-405E-B3C5-850FBA570EBF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E54" authorId="0" shapeId="0" xr:uid="{6B28AC45-FE69-4477-AEC0-98D7F7E68B7A}">
      <text>
        <r>
          <rPr>
            <sz val="9"/>
            <color indexed="81"/>
            <rFont val="Tahoma"/>
            <family val="2"/>
          </rPr>
          <t>Supones, pero el artpiculo no habla de microorganismos.</t>
        </r>
      </text>
    </comment>
    <comment ref="F54" authorId="0" shapeId="0" xr:uid="{F50ED702-D4AA-4B6D-819E-1F3C73806C21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H54" authorId="0" shapeId="0" xr:uid="{D9AC6827-69DB-4F5A-B312-2206CD287ADB}">
      <text>
        <r>
          <rPr>
            <sz val="9"/>
            <color indexed="81"/>
            <rFont val="Tahoma"/>
            <family val="2"/>
          </rPr>
          <t>Faltan 8 preguntas.</t>
        </r>
      </text>
    </comment>
    <comment ref="D55" authorId="0" shapeId="0" xr:uid="{DDE77769-C4E5-450C-9DF8-9A56A20999D6}">
      <text>
        <r>
          <rPr>
            <sz val="9"/>
            <color indexed="81"/>
            <rFont val="Tahoma"/>
            <family val="2"/>
          </rPr>
          <t>Sin engrapar.</t>
        </r>
      </text>
    </comment>
    <comment ref="E55" authorId="0" shapeId="0" xr:uid="{70A55990-2D5F-4160-8392-B3575E5F8A69}">
      <text>
        <r>
          <rPr>
            <sz val="9"/>
            <color indexed="81"/>
            <rFont val="Tahoma"/>
            <family val="2"/>
          </rPr>
          <t>No es artículo nacional.</t>
        </r>
      </text>
    </comment>
    <comment ref="E56" authorId="0" shapeId="0" xr:uid="{F453A3F9-7D3D-47D1-BA6E-B0A9BD27ECF2}">
      <text>
        <r>
          <rPr>
            <sz val="9"/>
            <color indexed="81"/>
            <rFont val="Tahoma"/>
            <family val="2"/>
          </rPr>
          <t>Falta el artículo, no solo poner la dirección electrónica.</t>
        </r>
      </text>
    </comment>
    <comment ref="F56" authorId="0" shapeId="0" xr:uid="{EC2D3622-E6CA-447C-A22A-44E046412D33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56" authorId="0" shapeId="0" xr:uid="{88473A62-32BE-4AC4-A675-6A6E3A673E17}">
      <text>
        <r>
          <rPr>
            <sz val="9"/>
            <color indexed="81"/>
            <rFont val="Tahoma"/>
            <family val="2"/>
          </rPr>
          <t>Verificar el nombre del archivo. Se indicó como tabla horizontal. Los nombres científicos van en cursiva.</t>
        </r>
      </text>
    </comment>
    <comment ref="I56" authorId="0" shapeId="0" xr:uid="{B70375B2-2A59-4650-8F49-20973BB642D9}">
      <text>
        <r>
          <rPr>
            <sz val="9"/>
            <color indexed="81"/>
            <rFont val="Tahoma"/>
            <family val="2"/>
          </rPr>
          <t>Se indicó en una tabla.</t>
        </r>
      </text>
    </comment>
    <comment ref="E57" authorId="0" shapeId="0" xr:uid="{2866389C-0FDA-4A64-9B22-6DBD1782170F}">
      <text>
        <r>
          <rPr>
            <sz val="9"/>
            <color indexed="81"/>
            <rFont val="Tahoma"/>
            <family val="2"/>
          </rPr>
          <t>¿Quién propone el artículo? No indica nacionalidad del investigador ni lugar donbde se desarrolla.</t>
        </r>
      </text>
    </comment>
    <comment ref="E58" authorId="0" shapeId="0" xr:uid="{B7BB3C36-02FF-432C-AD0A-DBDFC4DA123F}">
      <text>
        <r>
          <rPr>
            <sz val="9"/>
            <color indexed="81"/>
            <rFont val="Tahoma"/>
            <family val="2"/>
          </rPr>
          <t xml:space="preserve">Verificarf el nombre del archivo, no es noticia nacional.
</t>
        </r>
      </text>
    </comment>
    <comment ref="F58" authorId="0" shapeId="0" xr:uid="{4CCDEC5F-1835-4D72-8FAF-4E4EF6BE2DFA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58" authorId="0" shapeId="0" xr:uid="{3C9C89D4-83A7-47E2-BBD0-C8D9BC2CE984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F59" authorId="0" shapeId="0" xr:uid="{0C0B681A-3EB1-46E9-864B-2B9A78562782}">
      <text>
        <r>
          <rPr>
            <sz val="9"/>
            <color indexed="81"/>
            <rFont val="Tahoma"/>
            <family val="2"/>
          </rPr>
          <t>Se debían señalar la estructuras.</t>
        </r>
      </text>
    </comment>
    <comment ref="G59" authorId="0" shapeId="0" xr:uid="{4A28F91A-9718-4335-A23C-BE97BFFC6FAB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K59" authorId="0" shapeId="0" xr:uid="{591809A9-B4ED-44B6-BEC4-C29CB4BE82BD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D60" authorId="0" shapeId="0" xr:uid="{B697A30D-03DB-4FD1-A3E6-C811F85AE208}">
      <text>
        <r>
          <rPr>
            <sz val="9"/>
            <color indexed="81"/>
            <rFont val="Tahoma"/>
            <family val="2"/>
          </rPr>
          <t>Encabezado en desorden.</t>
        </r>
      </text>
    </comment>
    <comment ref="E60" authorId="0" shapeId="0" xr:uid="{4F94FAAC-42F5-4B33-8208-7E2C7C69440D}">
      <text>
        <r>
          <rPr>
            <sz val="9"/>
            <color indexed="81"/>
            <rFont val="Tahoma"/>
            <family val="2"/>
          </rPr>
          <t>Verificar nombre de archivo, falta el encabezado de la tarea, no es artículo nacional.</t>
        </r>
      </text>
    </comment>
    <comment ref="F60" authorId="0" shapeId="0" xr:uid="{B3AA2A9E-5A00-4CCB-A56C-0443A65DB8B6}">
      <text>
        <r>
          <rPr>
            <sz val="9"/>
            <color indexed="81"/>
            <rFont val="Tahoma"/>
            <family val="2"/>
          </rPr>
          <t>Encabezado en desorden e incompleto.</t>
        </r>
      </text>
    </comment>
    <comment ref="G60" authorId="0" shapeId="0" xr:uid="{219E124A-897A-409C-A2D1-DB913121FFAC}">
      <text>
        <r>
          <rPr>
            <sz val="9"/>
            <color indexed="81"/>
            <rFont val="Tahoma"/>
            <family val="2"/>
          </rPr>
          <t>Verificar el nombre del archivo. Se indicó como tabla horizontal. El encabezado está incompelto y en desorden.</t>
        </r>
      </text>
    </comment>
    <comment ref="H60" authorId="0" shapeId="0" xr:uid="{8027FCDE-8CD8-4498-A510-66B7D1CC47DE}">
      <text>
        <r>
          <rPr>
            <sz val="9"/>
            <color indexed="81"/>
            <rFont val="Tahoma"/>
            <family val="2"/>
          </rPr>
          <t>Encabezado incompleto y en desorden.</t>
        </r>
      </text>
    </comment>
    <comment ref="K60" authorId="0" shapeId="0" xr:uid="{F4364283-05E7-4368-8F6C-F6A51293F6E8}">
      <text>
        <r>
          <rPr>
            <sz val="9"/>
            <color indexed="81"/>
            <rFont val="Tahoma"/>
            <family val="2"/>
          </rPr>
          <t>Falta la estructura química.</t>
        </r>
      </text>
    </comment>
    <comment ref="D61" authorId="0" shapeId="0" xr:uid="{46B125EF-DD04-440F-86F8-182464B5EB17}">
      <text>
        <r>
          <rPr>
            <sz val="9"/>
            <color indexed="81"/>
            <rFont val="Tahoma"/>
            <family val="2"/>
          </rPr>
          <t>Encabezado en desorden.</t>
        </r>
      </text>
    </comment>
    <comment ref="E61" authorId="0" shapeId="0" xr:uid="{86DE2F58-5AB9-483C-BCBB-69CBC15FC430}">
      <text>
        <r>
          <rPr>
            <sz val="9"/>
            <color indexed="81"/>
            <rFont val="Tahoma"/>
            <family val="2"/>
          </rPr>
          <t>No es artículo nacional.</t>
        </r>
      </text>
    </comment>
    <comment ref="G61" authorId="0" shapeId="0" xr:uid="{C6150075-0AF8-4EFA-96BF-1C0A9F02B43C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H61" authorId="0" shapeId="0" xr:uid="{87E8DBE9-74CB-42CF-8500-3FC9F2246E32}">
      <text>
        <r>
          <rPr>
            <sz val="9"/>
            <color indexed="81"/>
            <rFont val="Tahoma"/>
            <family val="2"/>
          </rPr>
          <t>Falta bibliografía.</t>
        </r>
      </text>
    </comment>
    <comment ref="D62" authorId="0" shapeId="0" xr:uid="{788443A3-699E-4F60-9E8D-6189D5DF2D0C}">
      <text>
        <r>
          <rPr>
            <sz val="9"/>
            <color indexed="81"/>
            <rFont val="Tahoma"/>
            <family val="2"/>
          </rPr>
          <t>Encabezado en desorden e incompleto.</t>
        </r>
      </text>
    </comment>
    <comment ref="F62" authorId="0" shapeId="0" xr:uid="{657D57D1-C2F3-46DF-827E-26A5009233AF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62" authorId="0" shapeId="0" xr:uid="{B5BBEDEB-845A-478D-A688-F521AE6609BB}">
      <text>
        <r>
          <rPr>
            <sz val="9"/>
            <color indexed="81"/>
            <rFont val="Tahoma"/>
            <family val="2"/>
          </rPr>
          <t>Se indicó como tabla horizontal.</t>
        </r>
      </text>
    </comment>
    <comment ref="F63" authorId="0" shapeId="0" xr:uid="{DD962D99-0C09-49EB-8DF5-0D125236D0CD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D64" authorId="0" shapeId="0" xr:uid="{044A0C80-EC54-4F99-87FB-F778C4EB280F}">
      <text>
        <r>
          <rPr>
            <sz val="9"/>
            <color indexed="81"/>
            <rFont val="Tahoma"/>
            <family val="2"/>
          </rPr>
          <t>Sin engrapar.</t>
        </r>
      </text>
    </comment>
    <comment ref="F64" authorId="0" shapeId="0" xr:uid="{0400524A-25EC-449E-AE71-7C7F57F08DC8}">
      <text>
        <r>
          <rPr>
            <sz val="9"/>
            <color indexed="81"/>
            <rFont val="Tahoma"/>
            <family val="2"/>
          </rPr>
          <t>Nombres científicos subrayados.</t>
        </r>
      </text>
    </comment>
    <comment ref="G64" authorId="0" shapeId="0" xr:uid="{2C9EEF1E-69B9-4EBF-9B8D-5BCA49ECC5AA}">
      <text>
        <r>
          <rPr>
            <sz val="9"/>
            <color indexed="81"/>
            <rFont val="Tahoma"/>
            <family val="2"/>
          </rPr>
          <t>Verificar el nombre del archivo. Se indicó como tabla horizontal.</t>
        </r>
      </text>
    </comment>
    <comment ref="I65" authorId="0" shapeId="0" xr:uid="{F451E9E8-B5EA-4F94-A16D-9ADB975839BB}">
      <text>
        <r>
          <rPr>
            <i/>
            <sz val="9"/>
            <color indexed="81"/>
            <rFont val="Tahoma"/>
            <family val="2"/>
          </rPr>
          <t>Ascaris lumbricoides</t>
        </r>
        <r>
          <rPr>
            <sz val="9"/>
            <color indexed="81"/>
            <rFont val="Tahoma"/>
            <family val="2"/>
          </rPr>
          <t xml:space="preserve"> es un gusano, no un protozoario.</t>
        </r>
      </text>
    </comment>
  </commentList>
</comments>
</file>

<file path=xl/sharedStrings.xml><?xml version="1.0" encoding="utf-8"?>
<sst xmlns="http://schemas.openxmlformats.org/spreadsheetml/2006/main" count="823" uniqueCount="111">
  <si>
    <t>Calif.= Valor obtenido de 0.0 a 0.5                                                                                            NC = No cumple                                                                                                                  - = Tarea sin entregar</t>
  </si>
  <si>
    <t>T01 (24/02/2025)</t>
  </si>
  <si>
    <t>T02 (24/02/2025)</t>
  </si>
  <si>
    <t>T03 (03/03/2025)</t>
  </si>
  <si>
    <t>T04  (05/03/2025)</t>
  </si>
  <si>
    <t>T05 (05/03/2025)</t>
  </si>
  <si>
    <t>T10 (30/03/2023)</t>
  </si>
  <si>
    <t>T11 (13/04/2023)</t>
  </si>
  <si>
    <t>T12 (18/04/2023)</t>
  </si>
  <si>
    <t>T13 (02/05/2023)</t>
  </si>
  <si>
    <t>T14 (03/04/2023)</t>
  </si>
  <si>
    <t>T15 (04/05/2023)</t>
  </si>
  <si>
    <t>T16 (16/05/2023)</t>
  </si>
  <si>
    <t>T17 (16/05/2023)</t>
  </si>
  <si>
    <t>T20 (28/05/2022)</t>
  </si>
  <si>
    <t>TOTAL</t>
  </si>
  <si>
    <t>PROM</t>
  </si>
  <si>
    <t>% TAREAS</t>
  </si>
  <si>
    <t>Tareas solicitadas</t>
  </si>
  <si>
    <t>Tarea ponderadas</t>
  </si>
  <si>
    <t>Situación</t>
  </si>
  <si>
    <t>No</t>
  </si>
  <si>
    <t>Ord</t>
  </si>
  <si>
    <t>Alumno</t>
  </si>
  <si>
    <t>Aguilar Cordero Vanessa</t>
  </si>
  <si>
    <t>-</t>
  </si>
  <si>
    <t>Alvarez Diaz Aleida</t>
  </si>
  <si>
    <t>Avendaño Cervantes Ian Ariel</t>
  </si>
  <si>
    <t>Avila Villegas Mario</t>
  </si>
  <si>
    <t>Balderas Morales Iker Jared</t>
  </si>
  <si>
    <t>Bautista Chavez Priscila</t>
  </si>
  <si>
    <t>Becerra Marin Andrea</t>
  </si>
  <si>
    <t>Belmont Chaparro Fernando</t>
  </si>
  <si>
    <t>Cardenas Castañeda Alberto Fabian</t>
  </si>
  <si>
    <t>Castillo Colin Jesus Manuel</t>
  </si>
  <si>
    <t>Cruz Hernandez Alberto</t>
  </si>
  <si>
    <t>Cruz Mena Carolina Itzel</t>
  </si>
  <si>
    <t>Cruz Velasco Brenda</t>
  </si>
  <si>
    <t>Delgadillo Elizalde Diego Etzel</t>
  </si>
  <si>
    <t>Farfan Lomeli Joshua Ivan</t>
  </si>
  <si>
    <t>Flores Perez Camila Sofia</t>
  </si>
  <si>
    <t>Galindo Calixto Diana Laura</t>
  </si>
  <si>
    <t>Garcia Hernandez Ariadna</t>
  </si>
  <si>
    <t>Garcia Zaldivar Gael</t>
  </si>
  <si>
    <t>Guevara Corona Diego Gamaliel</t>
  </si>
  <si>
    <t>Guzman Rivera Jaime Jesus</t>
  </si>
  <si>
    <t>Hernandez Cruz Jose De Jesus</t>
  </si>
  <si>
    <t>Hernandez Osnaya Deyra Janet</t>
  </si>
  <si>
    <t>Isidro Esquivel Diana Itzel</t>
  </si>
  <si>
    <t>Jacobo Velasco Rafael</t>
  </si>
  <si>
    <t>Jimenez Alvarez Jovani Jesus</t>
  </si>
  <si>
    <t>Jimenez Guadarrama Fatima</t>
  </si>
  <si>
    <t>Lopez Ibañez Mariana</t>
  </si>
  <si>
    <t>Lopez Moreno Carmen Valeria</t>
  </si>
  <si>
    <t>Macedonio Gonzalez Santiago</t>
  </si>
  <si>
    <t>Martinez Barrita Karla</t>
  </si>
  <si>
    <t>Martinez Garcia David</t>
  </si>
  <si>
    <t>Martinez Rivera Dalia Angelica</t>
  </si>
  <si>
    <t>Miranda Morales Iveth Sarahi</t>
  </si>
  <si>
    <t>Morales Castillo Andrey Emanoll</t>
  </si>
  <si>
    <t>Nolasco Garcia Joaquin Uriel</t>
  </si>
  <si>
    <t>Noxpanco Rodriguez Daniel Antonio</t>
  </si>
  <si>
    <t>NC</t>
  </si>
  <si>
    <t>Olguin Caldera Leonardo Enrique</t>
  </si>
  <si>
    <t>Olvera Monroy Kenya</t>
  </si>
  <si>
    <t>Ortega Cruz Daniel</t>
  </si>
  <si>
    <t>Ortiz Perez Christian Leonardo</t>
  </si>
  <si>
    <t>Osorio Martinez Samuel Ulises</t>
  </si>
  <si>
    <t>Peña Pérez Karla</t>
  </si>
  <si>
    <t>Perez Perea Olaf</t>
  </si>
  <si>
    <t>Pineda Flores Citlaly</t>
  </si>
  <si>
    <t>Polina Benitez Paola Ivonne</t>
  </si>
  <si>
    <t>Ramirez Diaz Kevin Ramses</t>
  </si>
  <si>
    <t>Ramirez Martinez Rebeca</t>
  </si>
  <si>
    <t>Reyes Ambriz Tania Sarahi</t>
  </si>
  <si>
    <t>Roa Campos Ana Valeria</t>
  </si>
  <si>
    <t>Rodriguez Navarro Liliana Montserrat</t>
  </si>
  <si>
    <t>Rosas Meza Andrea Guadalupe</t>
  </si>
  <si>
    <t>Ruiz Carmona Marisol Alexandra</t>
  </si>
  <si>
    <t>Salcido Venegas Santiago</t>
  </si>
  <si>
    <t>Sanchez Dominguez Monica Irais</t>
  </si>
  <si>
    <t>Sanchez Navarrete Paulina</t>
  </si>
  <si>
    <t>Soriano Villanueva Lindsay</t>
  </si>
  <si>
    <t>Tejeda Medina Ely Enrique</t>
  </si>
  <si>
    <t>Trujillo Monterrubio Adriana Aurora</t>
  </si>
  <si>
    <t>Urbano Mauricio Carlos</t>
  </si>
  <si>
    <t>Vega Galvez Alondra Guadalupe</t>
  </si>
  <si>
    <t>Zainos Andrade Roselyn Odette</t>
  </si>
  <si>
    <t>Zavala Ishiwara Toshi Jimena</t>
  </si>
  <si>
    <t>Glosario de términos microbiológicos.</t>
  </si>
  <si>
    <t>Esquemas de microorganismos.</t>
  </si>
  <si>
    <t>Cuestionario Primer parcial.</t>
  </si>
  <si>
    <t>Medios de cultivo.</t>
  </si>
  <si>
    <t>Normas Oficilaes Mexicana</t>
  </si>
  <si>
    <t>Pruebas bioquímicas</t>
  </si>
  <si>
    <t>Cuestionario 2do. Parcial</t>
  </si>
  <si>
    <t>Antibióticos</t>
  </si>
  <si>
    <t>Esquemas de microorganismos</t>
  </si>
  <si>
    <t>Vacunas Virales</t>
  </si>
  <si>
    <t>Costo de Equipo</t>
  </si>
  <si>
    <t>Niveles de Bioseguridad</t>
  </si>
  <si>
    <t>Cuestionario 3er. Parcial</t>
  </si>
  <si>
    <t>Moléculas acarreadoras</t>
  </si>
  <si>
    <t>Productos con microroganismos</t>
  </si>
  <si>
    <t>Enfermedades causadas por mo.</t>
  </si>
  <si>
    <t>Nombres de microroganismos</t>
  </si>
  <si>
    <t>Artículo periodístico</t>
  </si>
  <si>
    <t>T09  (31/03/2025)</t>
  </si>
  <si>
    <t>T08 (19/03/2025)</t>
  </si>
  <si>
    <t>T07 (19/03/2025)</t>
  </si>
  <si>
    <t>T06 (12/03/2025)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</si>
</sst>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.0"/>
    <numFmt numFmtId="166" formatCode="0.00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23436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0" applyFont="1" applyAlignment="1">
      <alignment vertical="top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3" fillId="3" borderId="16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/>
    </xf>
    <xf numFmtId="2" fontId="3" fillId="3" borderId="16" xfId="0" applyNumberFormat="1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 wrapText="1"/>
    </xf>
    <xf numFmtId="166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vertical="center" wrapText="1"/>
    </xf>
    <xf numFmtId="1" fontId="2" fillId="3" borderId="16" xfId="0" applyNumberFormat="1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2" borderId="20" xfId="1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166" fontId="3" fillId="2" borderId="22" xfId="0" applyNumberFormat="1" applyFont="1" applyFill="1" applyBorder="1" applyAlignment="1">
      <alignment horizontal="center" vertical="center" wrapText="1"/>
    </xf>
    <xf numFmtId="2" fontId="3" fillId="2" borderId="23" xfId="0" applyNumberFormat="1" applyFont="1" applyFill="1" applyBorder="1" applyAlignment="1">
      <alignment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vertical="center" wrapText="1"/>
    </xf>
    <xf numFmtId="164" fontId="3" fillId="3" borderId="20" xfId="1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/>
    </xf>
    <xf numFmtId="2" fontId="3" fillId="3" borderId="20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1" fontId="3" fillId="3" borderId="21" xfId="0" applyNumberFormat="1" applyFont="1" applyFill="1" applyBorder="1" applyAlignment="1">
      <alignment horizontal="center" vertical="center" wrapText="1"/>
    </xf>
    <xf numFmtId="166" fontId="3" fillId="3" borderId="22" xfId="0" applyNumberFormat="1" applyFont="1" applyFill="1" applyBorder="1" applyAlignment="1">
      <alignment horizontal="center" vertical="center" wrapText="1"/>
    </xf>
    <xf numFmtId="2" fontId="3" fillId="3" borderId="23" xfId="0" applyNumberFormat="1" applyFont="1" applyFill="1" applyBorder="1" applyAlignment="1">
      <alignment vertical="center" wrapText="1"/>
    </xf>
    <xf numFmtId="1" fontId="2" fillId="3" borderId="20" xfId="0" applyNumberFormat="1" applyFont="1" applyFill="1" applyBorder="1" applyAlignment="1">
      <alignment horizontal="center" vertical="center" wrapText="1"/>
    </xf>
    <xf numFmtId="2" fontId="3" fillId="3" borderId="22" xfId="0" applyNumberFormat="1" applyFont="1" applyFill="1" applyBorder="1" applyAlignment="1">
      <alignment vertical="center" wrapText="1"/>
    </xf>
    <xf numFmtId="2" fontId="3" fillId="3" borderId="20" xfId="0" quotePrefix="1" applyNumberFormat="1" applyFont="1" applyFill="1" applyBorder="1" applyAlignment="1">
      <alignment horizontal="center" vertical="center" wrapText="1"/>
    </xf>
    <xf numFmtId="2" fontId="3" fillId="0" borderId="20" xfId="0" quotePrefix="1" applyNumberFormat="1" applyFont="1" applyBorder="1" applyAlignment="1">
      <alignment horizontal="center" vertical="center" wrapText="1"/>
    </xf>
    <xf numFmtId="0" fontId="3" fillId="2" borderId="22" xfId="1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vertical="center" wrapText="1"/>
    </xf>
    <xf numFmtId="2" fontId="3" fillId="2" borderId="21" xfId="0" quotePrefix="1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2" fontId="3" fillId="2" borderId="24" xfId="0" applyNumberFormat="1" applyFont="1" applyFill="1" applyBorder="1" applyAlignment="1">
      <alignment vertical="center" wrapText="1"/>
    </xf>
    <xf numFmtId="164" fontId="3" fillId="0" borderId="21" xfId="0" applyNumberFormat="1" applyFont="1" applyBorder="1" applyAlignment="1">
      <alignment vertical="top" wrapText="1"/>
    </xf>
    <xf numFmtId="2" fontId="3" fillId="3" borderId="24" xfId="0" applyNumberFormat="1" applyFont="1" applyFill="1" applyBorder="1" applyAlignment="1">
      <alignment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vertical="top" wrapText="1"/>
    </xf>
    <xf numFmtId="0" fontId="3" fillId="3" borderId="25" xfId="0" applyFont="1" applyFill="1" applyBorder="1" applyAlignment="1">
      <alignment vertical="center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66" fontId="3" fillId="3" borderId="25" xfId="0" applyNumberFormat="1" applyFont="1" applyFill="1" applyBorder="1" applyAlignment="1">
      <alignment horizontal="center" vertical="center" wrapText="1"/>
    </xf>
    <xf numFmtId="2" fontId="3" fillId="3" borderId="26" xfId="0" applyNumberFormat="1" applyFont="1" applyFill="1" applyBorder="1" applyAlignment="1">
      <alignment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2" fontId="3" fillId="3" borderId="2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top" wrapText="1"/>
    </xf>
    <xf numFmtId="1" fontId="3" fillId="0" borderId="0" xfId="1" applyNumberFormat="1" applyFont="1" applyAlignment="1">
      <alignment horizontal="center" wrapText="1"/>
    </xf>
    <xf numFmtId="1" fontId="3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textRotation="180" wrapText="1"/>
    </xf>
    <xf numFmtId="1" fontId="3" fillId="0" borderId="0" xfId="0" applyNumberFormat="1" applyFont="1" applyAlignment="1">
      <alignment vertical="top" textRotation="180" wrapText="1"/>
    </xf>
    <xf numFmtId="0" fontId="2" fillId="0" borderId="7" xfId="0" applyFont="1" applyBorder="1" applyAlignment="1">
      <alignment horizontal="center" vertical="center" textRotation="180" wrapText="1"/>
    </xf>
    <xf numFmtId="0" fontId="0" fillId="0" borderId="15" xfId="0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textRotation="180" wrapText="1"/>
    </xf>
    <xf numFmtId="0" fontId="0" fillId="0" borderId="12" xfId="0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textRotation="180" wrapText="1"/>
    </xf>
    <xf numFmtId="0" fontId="0" fillId="0" borderId="13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180" wrapText="1"/>
    </xf>
    <xf numFmtId="0" fontId="0" fillId="0" borderId="14" xfId="0" applyBorder="1" applyAlignment="1">
      <alignment horizontal="center" vertical="center" textRotation="180" wrapText="1"/>
    </xf>
    <xf numFmtId="1" fontId="2" fillId="0" borderId="3" xfId="0" applyNumberFormat="1" applyFont="1" applyBorder="1" applyAlignment="1">
      <alignment horizontal="center" vertical="center" textRotation="180" wrapText="1"/>
    </xf>
    <xf numFmtId="0" fontId="2" fillId="0" borderId="11" xfId="0" applyFont="1" applyBorder="1" applyAlignment="1">
      <alignment horizontal="center" vertical="center" textRotation="180" wrapText="1"/>
    </xf>
    <xf numFmtId="0" fontId="2" fillId="0" borderId="5" xfId="0" applyFont="1" applyBorder="1" applyAlignment="1">
      <alignment horizontal="center" vertical="center" textRotation="180" wrapText="1"/>
    </xf>
    <xf numFmtId="164" fontId="2" fillId="0" borderId="1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1" fontId="2" fillId="0" borderId="3" xfId="1" applyNumberFormat="1" applyFont="1" applyBorder="1" applyAlignment="1">
      <alignment horizontal="center" vertical="center" textRotation="180" wrapText="1"/>
    </xf>
    <xf numFmtId="0" fontId="1" fillId="0" borderId="11" xfId="1" applyBorder="1" applyAlignment="1">
      <alignment horizontal="center" vertical="center" wrapText="1"/>
    </xf>
    <xf numFmtId="1" fontId="2" fillId="0" borderId="4" xfId="1" applyNumberFormat="1" applyFont="1" applyBorder="1" applyAlignment="1">
      <alignment horizontal="center" vertical="center" textRotation="180" wrapText="1"/>
    </xf>
    <xf numFmtId="0" fontId="1" fillId="0" borderId="12" xfId="1" applyBorder="1" applyAlignment="1">
      <alignment horizontal="center" vertical="center" wrapText="1"/>
    </xf>
  </cellXfs>
  <cellStyles count="2">
    <cellStyle name="Normal" xfId="0" builtinId="0"/>
    <cellStyle name="Normal 2" xfId="1" xr:uid="{30F92EC3-50EF-4570-A049-1772478B084A}"/>
  </cellStyles>
  <dxfs count="2"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F190-27CC-4975-B22A-355129BF822F}">
  <dimension ref="A1:AB67"/>
  <sheetViews>
    <sheetView tabSelected="1" zoomScale="110" zoomScaleNormal="110" workbookViewId="0">
      <pane xSplit="3" ySplit="2" topLeftCell="D3" activePane="bottomRight" state="frozen"/>
      <selection activeCell="I18" sqref="I18"/>
      <selection pane="topRight" activeCell="I18" sqref="I18"/>
      <selection pane="bottomLeft" activeCell="I18" sqref="I18"/>
      <selection pane="bottomRight" activeCell="L11" sqref="L11"/>
    </sheetView>
  </sheetViews>
  <sheetFormatPr baseColWidth="10" defaultColWidth="11.44140625" defaultRowHeight="10.199999999999999" x14ac:dyDescent="0.25"/>
  <cols>
    <col min="1" max="1" width="4.6640625" style="58" customWidth="1"/>
    <col min="2" max="2" width="4.6640625" style="58" hidden="1" customWidth="1"/>
    <col min="3" max="3" width="32.6640625" style="1" customWidth="1"/>
    <col min="4" max="12" width="5.6640625" style="60" customWidth="1"/>
    <col min="13" max="21" width="5.6640625" style="60" hidden="1" customWidth="1"/>
    <col min="22" max="22" width="5.6640625" style="60" customWidth="1"/>
    <col min="23" max="23" width="5.6640625" style="61" customWidth="1"/>
    <col min="24" max="24" width="7.109375" style="1" customWidth="1"/>
    <col min="25" max="25" width="7.109375" style="62" customWidth="1"/>
    <col min="26" max="26" width="4.5546875" style="63" customWidth="1"/>
    <col min="27" max="27" width="13.6640625" style="63" hidden="1" customWidth="1"/>
    <col min="28" max="16384" width="11.44140625" style="1"/>
  </cols>
  <sheetData>
    <row r="1" spans="1:28" ht="47.25" customHeight="1" thickTop="1" x14ac:dyDescent="0.25">
      <c r="A1" s="77" t="s">
        <v>0</v>
      </c>
      <c r="B1" s="78"/>
      <c r="C1" s="79"/>
      <c r="D1" s="80" t="s">
        <v>1</v>
      </c>
      <c r="E1" s="82" t="s">
        <v>2</v>
      </c>
      <c r="F1" s="82" t="s">
        <v>3</v>
      </c>
      <c r="G1" s="82" t="s">
        <v>4</v>
      </c>
      <c r="H1" s="68" t="s">
        <v>5</v>
      </c>
      <c r="I1" s="68" t="s">
        <v>110</v>
      </c>
      <c r="J1" s="68" t="s">
        <v>109</v>
      </c>
      <c r="K1" s="68" t="s">
        <v>108</v>
      </c>
      <c r="L1" s="68" t="s">
        <v>107</v>
      </c>
      <c r="M1" s="68" t="s">
        <v>6</v>
      </c>
      <c r="N1" s="68" t="s">
        <v>7</v>
      </c>
      <c r="O1" s="68" t="s">
        <v>8</v>
      </c>
      <c r="P1" s="68" t="s">
        <v>9</v>
      </c>
      <c r="Q1" s="68" t="s">
        <v>10</v>
      </c>
      <c r="R1" s="68" t="s">
        <v>11</v>
      </c>
      <c r="S1" s="68" t="s">
        <v>12</v>
      </c>
      <c r="T1" s="68" t="s">
        <v>13</v>
      </c>
      <c r="U1" s="68" t="s">
        <v>14</v>
      </c>
      <c r="V1" s="68" t="s">
        <v>15</v>
      </c>
      <c r="W1" s="70" t="s">
        <v>16</v>
      </c>
      <c r="X1" s="72" t="s">
        <v>17</v>
      </c>
      <c r="Y1" s="74" t="s">
        <v>18</v>
      </c>
      <c r="Z1" s="76" t="s">
        <v>19</v>
      </c>
      <c r="AA1" s="66" t="s">
        <v>20</v>
      </c>
    </row>
    <row r="2" spans="1:28" ht="36" customHeight="1" thickBot="1" x14ac:dyDescent="0.3">
      <c r="A2" s="2" t="s">
        <v>21</v>
      </c>
      <c r="B2" s="3" t="s">
        <v>22</v>
      </c>
      <c r="C2" s="4" t="s">
        <v>23</v>
      </c>
      <c r="D2" s="81"/>
      <c r="E2" s="83"/>
      <c r="F2" s="83"/>
      <c r="G2" s="83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71"/>
      <c r="X2" s="73"/>
      <c r="Y2" s="75"/>
      <c r="Z2" s="71"/>
      <c r="AA2" s="67"/>
    </row>
    <row r="3" spans="1:28" s="15" customFormat="1" ht="18" customHeight="1" thickTop="1" x14ac:dyDescent="0.25">
      <c r="A3" s="5">
        <v>1</v>
      </c>
      <c r="B3" s="6">
        <v>1</v>
      </c>
      <c r="C3" s="7" t="s">
        <v>24</v>
      </c>
      <c r="D3" s="8">
        <v>0.5</v>
      </c>
      <c r="E3" s="9">
        <v>0.3</v>
      </c>
      <c r="F3" s="9">
        <v>0.45</v>
      </c>
      <c r="G3" s="9">
        <v>0.5</v>
      </c>
      <c r="H3" s="9">
        <v>0.5</v>
      </c>
      <c r="I3" s="9">
        <v>0.5</v>
      </c>
      <c r="J3" s="9" t="s">
        <v>25</v>
      </c>
      <c r="K3" s="9">
        <v>0.5</v>
      </c>
      <c r="L3" s="9" t="s">
        <v>25</v>
      </c>
      <c r="M3" s="9" t="s">
        <v>25</v>
      </c>
      <c r="N3" s="9" t="s">
        <v>25</v>
      </c>
      <c r="O3" s="9" t="s">
        <v>25</v>
      </c>
      <c r="P3" s="9" t="s">
        <v>25</v>
      </c>
      <c r="Q3" s="9" t="s">
        <v>25</v>
      </c>
      <c r="R3" s="9" t="s">
        <v>25</v>
      </c>
      <c r="S3" s="9" t="s">
        <v>25</v>
      </c>
      <c r="T3" s="9" t="s">
        <v>25</v>
      </c>
      <c r="U3" s="9" t="s">
        <v>25</v>
      </c>
      <c r="V3" s="10">
        <f>COUNTIF(D3:U3,"&lt;&gt;-")-COUNTIF(D3:U3,"=NC")</f>
        <v>7</v>
      </c>
      <c r="W3" s="11">
        <f t="shared" ref="W3:W64" si="0">SUM(D3:U3)/Y3</f>
        <v>0.4642857142857143</v>
      </c>
      <c r="X3" s="12">
        <f t="shared" ref="X3:X64" si="1">(V3*100)/Y3</f>
        <v>100</v>
      </c>
      <c r="Y3" s="13">
        <v>7</v>
      </c>
      <c r="Z3" s="14">
        <f t="shared" ref="Z3:Z65" si="2">IF(X3&gt;=77.77,W3,0)</f>
        <v>0.4642857142857143</v>
      </c>
      <c r="AA3" s="12" t="str">
        <f t="shared" ref="AA3:AA65" si="3">IF(Z3&lt;&gt;0,"Cumple","No cubre tareas")</f>
        <v>Cumple</v>
      </c>
    </row>
    <row r="4" spans="1:28" s="15" customFormat="1" ht="18" customHeight="1" x14ac:dyDescent="0.25">
      <c r="A4" s="16">
        <v>2</v>
      </c>
      <c r="B4" s="17">
        <v>0</v>
      </c>
      <c r="C4" s="18" t="s">
        <v>26</v>
      </c>
      <c r="D4" s="19">
        <v>0.5</v>
      </c>
      <c r="E4" s="20">
        <v>0.5</v>
      </c>
      <c r="F4" s="20">
        <v>0.45</v>
      </c>
      <c r="G4" s="20">
        <v>0.5</v>
      </c>
      <c r="H4" s="20">
        <v>0.5</v>
      </c>
      <c r="I4" s="20">
        <v>0.5</v>
      </c>
      <c r="J4" s="20" t="s">
        <v>25</v>
      </c>
      <c r="K4" s="20">
        <v>0.5</v>
      </c>
      <c r="L4" s="20" t="s">
        <v>25</v>
      </c>
      <c r="M4" s="20" t="s">
        <v>25</v>
      </c>
      <c r="N4" s="20" t="s">
        <v>25</v>
      </c>
      <c r="O4" s="20" t="s">
        <v>25</v>
      </c>
      <c r="P4" s="20" t="s">
        <v>25</v>
      </c>
      <c r="Q4" s="20" t="s">
        <v>25</v>
      </c>
      <c r="R4" s="20" t="s">
        <v>25</v>
      </c>
      <c r="S4" s="20" t="s">
        <v>25</v>
      </c>
      <c r="T4" s="20" t="s">
        <v>25</v>
      </c>
      <c r="U4" s="20" t="s">
        <v>25</v>
      </c>
      <c r="V4" s="21">
        <f>COUNTIF(D4:U4,"&lt;&gt;-")-COUNTIF(D4:U4,"=NC")</f>
        <v>7</v>
      </c>
      <c r="W4" s="22">
        <f t="shared" si="0"/>
        <v>0.49285714285714288</v>
      </c>
      <c r="X4" s="23">
        <f t="shared" si="1"/>
        <v>100</v>
      </c>
      <c r="Y4" s="24">
        <f t="shared" ref="Y4:Y64" si="4">Y3</f>
        <v>7</v>
      </c>
      <c r="Z4" s="25">
        <f t="shared" si="2"/>
        <v>0.49285714285714288</v>
      </c>
      <c r="AA4" s="23" t="str">
        <f t="shared" si="3"/>
        <v>Cumple</v>
      </c>
      <c r="AB4" s="1"/>
    </row>
    <row r="5" spans="1:28" s="15" customFormat="1" ht="18" customHeight="1" x14ac:dyDescent="0.25">
      <c r="A5" s="26">
        <v>3</v>
      </c>
      <c r="B5" s="27">
        <v>1</v>
      </c>
      <c r="C5" s="28" t="s">
        <v>27</v>
      </c>
      <c r="D5" s="29">
        <v>0.45</v>
      </c>
      <c r="E5" s="30">
        <v>0.4</v>
      </c>
      <c r="F5" s="30">
        <v>0.5</v>
      </c>
      <c r="G5" s="30">
        <v>0.4</v>
      </c>
      <c r="H5" s="30">
        <v>0.5</v>
      </c>
      <c r="I5" s="30">
        <v>0.5</v>
      </c>
      <c r="J5" s="30" t="s">
        <v>25</v>
      </c>
      <c r="K5" s="30">
        <v>0.5</v>
      </c>
      <c r="L5" s="30" t="s">
        <v>25</v>
      </c>
      <c r="M5" s="30" t="s">
        <v>25</v>
      </c>
      <c r="N5" s="30" t="s">
        <v>25</v>
      </c>
      <c r="O5" s="30" t="s">
        <v>25</v>
      </c>
      <c r="P5" s="30" t="s">
        <v>25</v>
      </c>
      <c r="Q5" s="30" t="s">
        <v>25</v>
      </c>
      <c r="R5" s="30" t="s">
        <v>25</v>
      </c>
      <c r="S5" s="30" t="s">
        <v>25</v>
      </c>
      <c r="T5" s="30" t="s">
        <v>25</v>
      </c>
      <c r="U5" s="30" t="s">
        <v>25</v>
      </c>
      <c r="V5" s="31">
        <f>COUNTIF(D5:U5,"&lt;&gt;-")-COUNTIF(D5:U5,"=NC")</f>
        <v>7</v>
      </c>
      <c r="W5" s="32">
        <f t="shared" si="0"/>
        <v>0.4642857142857143</v>
      </c>
      <c r="X5" s="33">
        <f t="shared" si="1"/>
        <v>100</v>
      </c>
      <c r="Y5" s="34">
        <f t="shared" si="4"/>
        <v>7</v>
      </c>
      <c r="Z5" s="35">
        <f t="shared" si="2"/>
        <v>0.4642857142857143</v>
      </c>
      <c r="AA5" s="33" t="str">
        <f t="shared" si="3"/>
        <v>Cumple</v>
      </c>
    </row>
    <row r="6" spans="1:28" s="15" customFormat="1" ht="18" customHeight="1" x14ac:dyDescent="0.25">
      <c r="A6" s="16">
        <v>4</v>
      </c>
      <c r="B6" s="17">
        <v>0</v>
      </c>
      <c r="C6" s="18" t="s">
        <v>28</v>
      </c>
      <c r="D6" s="19">
        <v>0.5</v>
      </c>
      <c r="E6" s="20">
        <v>0.45</v>
      </c>
      <c r="F6" s="20">
        <v>0.5</v>
      </c>
      <c r="G6" s="20">
        <v>0.4</v>
      </c>
      <c r="H6" s="20">
        <v>0.4</v>
      </c>
      <c r="I6" s="20">
        <v>0.5</v>
      </c>
      <c r="J6" s="20" t="s">
        <v>25</v>
      </c>
      <c r="K6" s="20">
        <v>0.5</v>
      </c>
      <c r="L6" s="20" t="s">
        <v>25</v>
      </c>
      <c r="M6" s="20" t="s">
        <v>25</v>
      </c>
      <c r="N6" s="20" t="s">
        <v>25</v>
      </c>
      <c r="O6" s="20" t="s">
        <v>25</v>
      </c>
      <c r="P6" s="20" t="s">
        <v>25</v>
      </c>
      <c r="Q6" s="20" t="s">
        <v>25</v>
      </c>
      <c r="R6" s="20" t="s">
        <v>25</v>
      </c>
      <c r="S6" s="20" t="s">
        <v>25</v>
      </c>
      <c r="T6" s="20" t="s">
        <v>25</v>
      </c>
      <c r="U6" s="20" t="s">
        <v>25</v>
      </c>
      <c r="V6" s="21">
        <f>COUNTIF(D6:U6,"&lt;&gt;-")-COUNTIF(D6:U6,"=NC")</f>
        <v>7</v>
      </c>
      <c r="W6" s="22">
        <f t="shared" si="0"/>
        <v>0.4642857142857143</v>
      </c>
      <c r="X6" s="23">
        <f t="shared" si="1"/>
        <v>100</v>
      </c>
      <c r="Y6" s="24">
        <f t="shared" si="4"/>
        <v>7</v>
      </c>
      <c r="Z6" s="25">
        <f t="shared" si="2"/>
        <v>0.4642857142857143</v>
      </c>
      <c r="AA6" s="23" t="str">
        <f t="shared" si="3"/>
        <v>Cumple</v>
      </c>
      <c r="AB6" s="1"/>
    </row>
    <row r="7" spans="1:28" s="15" customFormat="1" ht="18" customHeight="1" x14ac:dyDescent="0.25">
      <c r="A7" s="26">
        <v>5</v>
      </c>
      <c r="B7" s="27">
        <v>1</v>
      </c>
      <c r="C7" s="28" t="s">
        <v>29</v>
      </c>
      <c r="D7" s="29">
        <v>0.4</v>
      </c>
      <c r="E7" s="30">
        <v>0.5</v>
      </c>
      <c r="F7" s="30">
        <v>0.5</v>
      </c>
      <c r="G7" s="30">
        <v>0.2</v>
      </c>
      <c r="H7" s="30">
        <v>0.5</v>
      </c>
      <c r="I7" s="30">
        <v>0.5</v>
      </c>
      <c r="J7" s="30" t="s">
        <v>25</v>
      </c>
      <c r="K7" s="30">
        <v>0.5</v>
      </c>
      <c r="L7" s="30" t="s">
        <v>25</v>
      </c>
      <c r="M7" s="30" t="s">
        <v>25</v>
      </c>
      <c r="N7" s="30" t="s">
        <v>25</v>
      </c>
      <c r="O7" s="30" t="s">
        <v>25</v>
      </c>
      <c r="P7" s="30" t="s">
        <v>25</v>
      </c>
      <c r="Q7" s="30" t="s">
        <v>25</v>
      </c>
      <c r="R7" s="30" t="s">
        <v>25</v>
      </c>
      <c r="S7" s="30" t="s">
        <v>25</v>
      </c>
      <c r="T7" s="30" t="s">
        <v>25</v>
      </c>
      <c r="U7" s="30" t="s">
        <v>25</v>
      </c>
      <c r="V7" s="31">
        <f t="shared" ref="V7:V64" si="5">COUNTIF(D7:U7,"&lt;&gt;-")-COUNTIF(D7:U7,"=NC")</f>
        <v>7</v>
      </c>
      <c r="W7" s="32">
        <f t="shared" si="0"/>
        <v>0.44285714285714278</v>
      </c>
      <c r="X7" s="33">
        <f t="shared" si="1"/>
        <v>100</v>
      </c>
      <c r="Y7" s="34">
        <f t="shared" si="4"/>
        <v>7</v>
      </c>
      <c r="Z7" s="35">
        <f t="shared" si="2"/>
        <v>0.44285714285714278</v>
      </c>
      <c r="AA7" s="33" t="str">
        <f t="shared" si="3"/>
        <v>Cumple</v>
      </c>
      <c r="AB7" s="1"/>
    </row>
    <row r="8" spans="1:28" s="15" customFormat="1" ht="18" customHeight="1" x14ac:dyDescent="0.25">
      <c r="A8" s="16">
        <v>6</v>
      </c>
      <c r="B8" s="17">
        <v>0</v>
      </c>
      <c r="C8" s="18" t="s">
        <v>30</v>
      </c>
      <c r="D8" s="19">
        <v>0.5</v>
      </c>
      <c r="E8" s="20">
        <v>0.4</v>
      </c>
      <c r="F8" s="20">
        <v>0.45</v>
      </c>
      <c r="G8" s="20">
        <v>0.1</v>
      </c>
      <c r="H8" s="20">
        <v>0.5</v>
      </c>
      <c r="I8" s="20">
        <v>0.5</v>
      </c>
      <c r="J8" s="20" t="s">
        <v>25</v>
      </c>
      <c r="K8" s="20">
        <v>0.45</v>
      </c>
      <c r="L8" s="20" t="s">
        <v>25</v>
      </c>
      <c r="M8" s="20" t="s">
        <v>25</v>
      </c>
      <c r="N8" s="20" t="s">
        <v>25</v>
      </c>
      <c r="O8" s="20" t="s">
        <v>25</v>
      </c>
      <c r="P8" s="20" t="s">
        <v>25</v>
      </c>
      <c r="Q8" s="20" t="s">
        <v>25</v>
      </c>
      <c r="R8" s="20" t="s">
        <v>25</v>
      </c>
      <c r="S8" s="20" t="s">
        <v>25</v>
      </c>
      <c r="T8" s="20" t="s">
        <v>25</v>
      </c>
      <c r="U8" s="20" t="s">
        <v>25</v>
      </c>
      <c r="V8" s="21">
        <f t="shared" si="5"/>
        <v>7</v>
      </c>
      <c r="W8" s="22">
        <f t="shared" si="0"/>
        <v>0.41428571428571431</v>
      </c>
      <c r="X8" s="23">
        <f t="shared" si="1"/>
        <v>100</v>
      </c>
      <c r="Y8" s="24">
        <f t="shared" si="4"/>
        <v>7</v>
      </c>
      <c r="Z8" s="25">
        <f t="shared" si="2"/>
        <v>0.41428571428571431</v>
      </c>
      <c r="AA8" s="23" t="str">
        <f t="shared" si="3"/>
        <v>Cumple</v>
      </c>
    </row>
    <row r="9" spans="1:28" s="15" customFormat="1" ht="18" customHeight="1" x14ac:dyDescent="0.25">
      <c r="A9" s="26">
        <v>7</v>
      </c>
      <c r="B9" s="27">
        <v>1</v>
      </c>
      <c r="C9" s="28" t="s">
        <v>31</v>
      </c>
      <c r="D9" s="29">
        <v>0.5</v>
      </c>
      <c r="E9" s="30">
        <v>0.1</v>
      </c>
      <c r="F9" s="30">
        <v>0.5</v>
      </c>
      <c r="G9" s="30">
        <v>0.1</v>
      </c>
      <c r="H9" s="30">
        <v>0.5</v>
      </c>
      <c r="I9" s="30" t="s">
        <v>25</v>
      </c>
      <c r="J9" s="30" t="s">
        <v>25</v>
      </c>
      <c r="K9" s="30" t="s">
        <v>25</v>
      </c>
      <c r="L9" s="30" t="s">
        <v>25</v>
      </c>
      <c r="M9" s="30" t="s">
        <v>25</v>
      </c>
      <c r="N9" s="30" t="s">
        <v>25</v>
      </c>
      <c r="O9" s="30" t="s">
        <v>25</v>
      </c>
      <c r="P9" s="30" t="s">
        <v>25</v>
      </c>
      <c r="Q9" s="30" t="s">
        <v>25</v>
      </c>
      <c r="R9" s="30" t="s">
        <v>25</v>
      </c>
      <c r="S9" s="30" t="s">
        <v>25</v>
      </c>
      <c r="T9" s="30" t="s">
        <v>25</v>
      </c>
      <c r="U9" s="30" t="s">
        <v>25</v>
      </c>
      <c r="V9" s="31">
        <f t="shared" si="5"/>
        <v>5</v>
      </c>
      <c r="W9" s="32">
        <f t="shared" si="0"/>
        <v>0.24285714285714288</v>
      </c>
      <c r="X9" s="33">
        <f t="shared" si="1"/>
        <v>71.428571428571431</v>
      </c>
      <c r="Y9" s="34">
        <f t="shared" si="4"/>
        <v>7</v>
      </c>
      <c r="Z9" s="35">
        <f t="shared" si="2"/>
        <v>0</v>
      </c>
      <c r="AA9" s="33" t="str">
        <f t="shared" si="3"/>
        <v>No cubre tareas</v>
      </c>
    </row>
    <row r="10" spans="1:28" s="15" customFormat="1" ht="18" customHeight="1" x14ac:dyDescent="0.25">
      <c r="A10" s="16">
        <v>8</v>
      </c>
      <c r="B10" s="17">
        <v>0</v>
      </c>
      <c r="C10" s="18" t="s">
        <v>32</v>
      </c>
      <c r="D10" s="19">
        <v>0.5</v>
      </c>
      <c r="E10" s="20">
        <v>0.5</v>
      </c>
      <c r="F10" s="20">
        <v>0.5</v>
      </c>
      <c r="G10" s="20">
        <v>0.2</v>
      </c>
      <c r="H10" s="20">
        <v>0.5</v>
      </c>
      <c r="I10" s="20">
        <v>0.5</v>
      </c>
      <c r="J10" s="20" t="s">
        <v>25</v>
      </c>
      <c r="K10" s="20">
        <v>0.5</v>
      </c>
      <c r="L10" s="20" t="s">
        <v>25</v>
      </c>
      <c r="M10" s="20" t="s">
        <v>25</v>
      </c>
      <c r="N10" s="20" t="s">
        <v>25</v>
      </c>
      <c r="O10" s="20" t="s">
        <v>25</v>
      </c>
      <c r="P10" s="20" t="s">
        <v>25</v>
      </c>
      <c r="Q10" s="20" t="s">
        <v>25</v>
      </c>
      <c r="R10" s="20" t="s">
        <v>25</v>
      </c>
      <c r="S10" s="20" t="s">
        <v>25</v>
      </c>
      <c r="T10" s="20" t="s">
        <v>25</v>
      </c>
      <c r="U10" s="20" t="s">
        <v>25</v>
      </c>
      <c r="V10" s="21">
        <f t="shared" si="5"/>
        <v>7</v>
      </c>
      <c r="W10" s="22">
        <f t="shared" si="0"/>
        <v>0.45714285714285718</v>
      </c>
      <c r="X10" s="23">
        <f t="shared" si="1"/>
        <v>100</v>
      </c>
      <c r="Y10" s="24">
        <f t="shared" si="4"/>
        <v>7</v>
      </c>
      <c r="Z10" s="25">
        <f t="shared" si="2"/>
        <v>0.45714285714285718</v>
      </c>
      <c r="AA10" s="23" t="str">
        <f t="shared" si="3"/>
        <v>Cumple</v>
      </c>
    </row>
    <row r="11" spans="1:28" s="15" customFormat="1" ht="18" customHeight="1" x14ac:dyDescent="0.25">
      <c r="A11" s="26">
        <v>9</v>
      </c>
      <c r="B11" s="27">
        <v>1</v>
      </c>
      <c r="C11" s="28" t="s">
        <v>33</v>
      </c>
      <c r="D11" s="29">
        <v>0.35</v>
      </c>
      <c r="E11" s="30">
        <v>0.5</v>
      </c>
      <c r="F11" s="30">
        <v>0.5</v>
      </c>
      <c r="G11" s="30">
        <v>0.5</v>
      </c>
      <c r="H11" s="30">
        <v>0.5</v>
      </c>
      <c r="I11" s="30">
        <v>0.5</v>
      </c>
      <c r="J11" s="30" t="s">
        <v>25</v>
      </c>
      <c r="K11" s="30">
        <v>0.5</v>
      </c>
      <c r="L11" s="30" t="s">
        <v>25</v>
      </c>
      <c r="M11" s="30" t="s">
        <v>25</v>
      </c>
      <c r="N11" s="30" t="s">
        <v>25</v>
      </c>
      <c r="O11" s="30" t="s">
        <v>25</v>
      </c>
      <c r="P11" s="30" t="s">
        <v>25</v>
      </c>
      <c r="Q11" s="30" t="s">
        <v>25</v>
      </c>
      <c r="R11" s="30" t="s">
        <v>25</v>
      </c>
      <c r="S11" s="30" t="s">
        <v>25</v>
      </c>
      <c r="T11" s="30" t="s">
        <v>25</v>
      </c>
      <c r="U11" s="30" t="s">
        <v>25</v>
      </c>
      <c r="V11" s="31">
        <f t="shared" si="5"/>
        <v>7</v>
      </c>
      <c r="W11" s="32">
        <f t="shared" si="0"/>
        <v>0.47857142857142859</v>
      </c>
      <c r="X11" s="33">
        <f t="shared" si="1"/>
        <v>100</v>
      </c>
      <c r="Y11" s="34">
        <f t="shared" si="4"/>
        <v>7</v>
      </c>
      <c r="Z11" s="35">
        <f t="shared" si="2"/>
        <v>0.47857142857142859</v>
      </c>
      <c r="AA11" s="33" t="str">
        <f t="shared" si="3"/>
        <v>Cumple</v>
      </c>
    </row>
    <row r="12" spans="1:28" s="15" customFormat="1" ht="18" customHeight="1" x14ac:dyDescent="0.25">
      <c r="A12" s="16">
        <v>10</v>
      </c>
      <c r="B12" s="17">
        <v>0</v>
      </c>
      <c r="C12" s="18" t="s">
        <v>34</v>
      </c>
      <c r="D12" s="19">
        <v>0.2</v>
      </c>
      <c r="E12" s="20">
        <v>0.45</v>
      </c>
      <c r="F12" s="20">
        <v>0.5</v>
      </c>
      <c r="G12" s="20">
        <v>0.45</v>
      </c>
      <c r="H12" s="20">
        <v>0.2</v>
      </c>
      <c r="I12" s="20">
        <v>0.4</v>
      </c>
      <c r="J12" s="20" t="s">
        <v>25</v>
      </c>
      <c r="K12" s="20">
        <v>0.5</v>
      </c>
      <c r="L12" s="20" t="s">
        <v>25</v>
      </c>
      <c r="M12" s="20" t="s">
        <v>25</v>
      </c>
      <c r="N12" s="20" t="s">
        <v>25</v>
      </c>
      <c r="O12" s="20" t="s">
        <v>25</v>
      </c>
      <c r="P12" s="20" t="s">
        <v>25</v>
      </c>
      <c r="Q12" s="20" t="s">
        <v>25</v>
      </c>
      <c r="R12" s="20" t="s">
        <v>25</v>
      </c>
      <c r="S12" s="20" t="s">
        <v>25</v>
      </c>
      <c r="T12" s="20" t="s">
        <v>25</v>
      </c>
      <c r="U12" s="20" t="s">
        <v>25</v>
      </c>
      <c r="V12" s="21">
        <f t="shared" si="5"/>
        <v>7</v>
      </c>
      <c r="W12" s="22">
        <f t="shared" si="0"/>
        <v>0.38571428571428568</v>
      </c>
      <c r="X12" s="23">
        <f t="shared" si="1"/>
        <v>100</v>
      </c>
      <c r="Y12" s="24">
        <f t="shared" si="4"/>
        <v>7</v>
      </c>
      <c r="Z12" s="25">
        <f t="shared" si="2"/>
        <v>0.38571428571428568</v>
      </c>
      <c r="AA12" s="23" t="str">
        <f t="shared" si="3"/>
        <v>Cumple</v>
      </c>
      <c r="AB12" s="1"/>
    </row>
    <row r="13" spans="1:28" s="15" customFormat="1" ht="18" customHeight="1" x14ac:dyDescent="0.25">
      <c r="A13" s="26">
        <v>11</v>
      </c>
      <c r="B13" s="27">
        <v>1</v>
      </c>
      <c r="C13" s="28" t="s">
        <v>35</v>
      </c>
      <c r="D13" s="29">
        <v>0.45</v>
      </c>
      <c r="E13" s="30">
        <v>0.2</v>
      </c>
      <c r="F13" s="30">
        <v>0.45</v>
      </c>
      <c r="G13" s="30">
        <v>0.1</v>
      </c>
      <c r="H13" s="30">
        <v>0.4</v>
      </c>
      <c r="I13" s="30">
        <v>0.5</v>
      </c>
      <c r="J13" s="30" t="s">
        <v>25</v>
      </c>
      <c r="K13" s="30">
        <v>0.3</v>
      </c>
      <c r="L13" s="30" t="s">
        <v>25</v>
      </c>
      <c r="M13" s="30" t="s">
        <v>25</v>
      </c>
      <c r="N13" s="30" t="s">
        <v>25</v>
      </c>
      <c r="O13" s="30" t="s">
        <v>25</v>
      </c>
      <c r="P13" s="30" t="s">
        <v>25</v>
      </c>
      <c r="Q13" s="30" t="s">
        <v>25</v>
      </c>
      <c r="R13" s="30" t="s">
        <v>25</v>
      </c>
      <c r="S13" s="30" t="s">
        <v>25</v>
      </c>
      <c r="T13" s="30" t="s">
        <v>25</v>
      </c>
      <c r="U13" s="30" t="s">
        <v>25</v>
      </c>
      <c r="V13" s="31">
        <f t="shared" si="5"/>
        <v>7</v>
      </c>
      <c r="W13" s="32">
        <f t="shared" si="0"/>
        <v>0.34285714285714286</v>
      </c>
      <c r="X13" s="33">
        <f t="shared" si="1"/>
        <v>100</v>
      </c>
      <c r="Y13" s="34">
        <f t="shared" si="4"/>
        <v>7</v>
      </c>
      <c r="Z13" s="35">
        <f t="shared" si="2"/>
        <v>0.34285714285714286</v>
      </c>
      <c r="AA13" s="33" t="str">
        <f t="shared" si="3"/>
        <v>Cumple</v>
      </c>
    </row>
    <row r="14" spans="1:28" s="15" customFormat="1" ht="18" customHeight="1" x14ac:dyDescent="0.25">
      <c r="A14" s="16">
        <v>12</v>
      </c>
      <c r="B14" s="17">
        <v>0</v>
      </c>
      <c r="C14" s="18" t="s">
        <v>36</v>
      </c>
      <c r="D14" s="19">
        <v>0.5</v>
      </c>
      <c r="E14" s="20">
        <v>0.1</v>
      </c>
      <c r="F14" s="20">
        <v>0.45</v>
      </c>
      <c r="G14" s="20">
        <v>0.2</v>
      </c>
      <c r="H14" s="20">
        <v>0.45</v>
      </c>
      <c r="I14" s="20">
        <v>0.5</v>
      </c>
      <c r="J14" s="20" t="s">
        <v>25</v>
      </c>
      <c r="K14" s="20">
        <v>0.5</v>
      </c>
      <c r="L14" s="20" t="s">
        <v>25</v>
      </c>
      <c r="M14" s="20" t="s">
        <v>25</v>
      </c>
      <c r="N14" s="20" t="s">
        <v>25</v>
      </c>
      <c r="O14" s="20" t="s">
        <v>25</v>
      </c>
      <c r="P14" s="20" t="s">
        <v>25</v>
      </c>
      <c r="Q14" s="20" t="s">
        <v>25</v>
      </c>
      <c r="R14" s="20" t="s">
        <v>25</v>
      </c>
      <c r="S14" s="20" t="s">
        <v>25</v>
      </c>
      <c r="T14" s="20" t="s">
        <v>25</v>
      </c>
      <c r="U14" s="20" t="s">
        <v>25</v>
      </c>
      <c r="V14" s="21">
        <f t="shared" si="5"/>
        <v>7</v>
      </c>
      <c r="W14" s="22">
        <f t="shared" si="0"/>
        <v>0.38571428571428573</v>
      </c>
      <c r="X14" s="23">
        <f t="shared" si="1"/>
        <v>100</v>
      </c>
      <c r="Y14" s="24">
        <f t="shared" si="4"/>
        <v>7</v>
      </c>
      <c r="Z14" s="25">
        <f t="shared" si="2"/>
        <v>0.38571428571428573</v>
      </c>
      <c r="AA14" s="23" t="str">
        <f t="shared" si="3"/>
        <v>Cumple</v>
      </c>
    </row>
    <row r="15" spans="1:28" s="15" customFormat="1" ht="18" customHeight="1" x14ac:dyDescent="0.25">
      <c r="A15" s="26">
        <v>13</v>
      </c>
      <c r="B15" s="27">
        <v>1</v>
      </c>
      <c r="C15" s="28" t="s">
        <v>37</v>
      </c>
      <c r="D15" s="29">
        <v>0.5</v>
      </c>
      <c r="E15" s="30">
        <v>0.4</v>
      </c>
      <c r="F15" s="30">
        <v>0.5</v>
      </c>
      <c r="G15" s="30">
        <v>0.05</v>
      </c>
      <c r="H15" s="30">
        <v>0.5</v>
      </c>
      <c r="I15" s="30">
        <v>0.5</v>
      </c>
      <c r="J15" s="30" t="s">
        <v>25</v>
      </c>
      <c r="K15" s="30">
        <v>0.5</v>
      </c>
      <c r="L15" s="30" t="s">
        <v>25</v>
      </c>
      <c r="M15" s="30" t="s">
        <v>25</v>
      </c>
      <c r="N15" s="30" t="s">
        <v>25</v>
      </c>
      <c r="O15" s="30" t="s">
        <v>25</v>
      </c>
      <c r="P15" s="30" t="s">
        <v>25</v>
      </c>
      <c r="Q15" s="30" t="s">
        <v>25</v>
      </c>
      <c r="R15" s="30" t="s">
        <v>25</v>
      </c>
      <c r="S15" s="30" t="s">
        <v>25</v>
      </c>
      <c r="T15" s="30" t="s">
        <v>25</v>
      </c>
      <c r="U15" s="30" t="s">
        <v>25</v>
      </c>
      <c r="V15" s="31">
        <f t="shared" si="5"/>
        <v>7</v>
      </c>
      <c r="W15" s="32">
        <f t="shared" si="0"/>
        <v>0.42142857142857143</v>
      </c>
      <c r="X15" s="33">
        <f t="shared" si="1"/>
        <v>100</v>
      </c>
      <c r="Y15" s="34">
        <f t="shared" si="4"/>
        <v>7</v>
      </c>
      <c r="Z15" s="35">
        <f t="shared" si="2"/>
        <v>0.42142857142857143</v>
      </c>
      <c r="AA15" s="33" t="str">
        <f t="shared" si="3"/>
        <v>Cumple</v>
      </c>
    </row>
    <row r="16" spans="1:28" s="15" customFormat="1" ht="18" customHeight="1" x14ac:dyDescent="0.25">
      <c r="A16" s="16">
        <v>14</v>
      </c>
      <c r="B16" s="17">
        <v>0</v>
      </c>
      <c r="C16" s="18" t="s">
        <v>38</v>
      </c>
      <c r="D16" s="19">
        <v>0.5</v>
      </c>
      <c r="E16" s="20">
        <v>0.5</v>
      </c>
      <c r="F16" s="20">
        <v>0.45</v>
      </c>
      <c r="G16" s="20">
        <v>0.1</v>
      </c>
      <c r="H16" s="20">
        <v>0.5</v>
      </c>
      <c r="I16" s="20">
        <v>0.5</v>
      </c>
      <c r="J16" s="20" t="s">
        <v>25</v>
      </c>
      <c r="K16" s="20">
        <v>0.5</v>
      </c>
      <c r="L16" s="20" t="s">
        <v>25</v>
      </c>
      <c r="M16" s="20" t="s">
        <v>25</v>
      </c>
      <c r="N16" s="20" t="s">
        <v>25</v>
      </c>
      <c r="O16" s="20" t="s">
        <v>25</v>
      </c>
      <c r="P16" s="20" t="s">
        <v>25</v>
      </c>
      <c r="Q16" s="20" t="s">
        <v>25</v>
      </c>
      <c r="R16" s="20" t="s">
        <v>25</v>
      </c>
      <c r="S16" s="20" t="s">
        <v>25</v>
      </c>
      <c r="T16" s="20" t="s">
        <v>25</v>
      </c>
      <c r="U16" s="20" t="s">
        <v>25</v>
      </c>
      <c r="V16" s="21">
        <f t="shared" si="5"/>
        <v>7</v>
      </c>
      <c r="W16" s="22">
        <f t="shared" si="0"/>
        <v>0.43571428571428567</v>
      </c>
      <c r="X16" s="23">
        <f t="shared" si="1"/>
        <v>100</v>
      </c>
      <c r="Y16" s="24">
        <f t="shared" si="4"/>
        <v>7</v>
      </c>
      <c r="Z16" s="25">
        <f t="shared" si="2"/>
        <v>0.43571428571428567</v>
      </c>
      <c r="AA16" s="23" t="str">
        <f t="shared" si="3"/>
        <v>Cumple</v>
      </c>
    </row>
    <row r="17" spans="1:28" s="15" customFormat="1" ht="18" customHeight="1" x14ac:dyDescent="0.25">
      <c r="A17" s="26">
        <v>15</v>
      </c>
      <c r="B17" s="27">
        <v>1</v>
      </c>
      <c r="C17" s="28" t="s">
        <v>39</v>
      </c>
      <c r="D17" s="29">
        <v>0.4</v>
      </c>
      <c r="E17" s="30">
        <v>0.1</v>
      </c>
      <c r="F17" s="30">
        <v>0.45</v>
      </c>
      <c r="G17" s="30">
        <v>0.45</v>
      </c>
      <c r="H17" s="30">
        <v>0.45</v>
      </c>
      <c r="I17" s="30">
        <v>0.5</v>
      </c>
      <c r="J17" s="30" t="s">
        <v>25</v>
      </c>
      <c r="K17" s="30">
        <v>0.4</v>
      </c>
      <c r="L17" s="30" t="s">
        <v>25</v>
      </c>
      <c r="M17" s="30" t="s">
        <v>25</v>
      </c>
      <c r="N17" s="30" t="s">
        <v>25</v>
      </c>
      <c r="O17" s="30" t="s">
        <v>25</v>
      </c>
      <c r="P17" s="30" t="s">
        <v>25</v>
      </c>
      <c r="Q17" s="30" t="s">
        <v>25</v>
      </c>
      <c r="R17" s="30" t="s">
        <v>25</v>
      </c>
      <c r="S17" s="30" t="s">
        <v>25</v>
      </c>
      <c r="T17" s="30" t="s">
        <v>25</v>
      </c>
      <c r="U17" s="30" t="s">
        <v>25</v>
      </c>
      <c r="V17" s="31">
        <f t="shared" si="5"/>
        <v>7</v>
      </c>
      <c r="W17" s="32">
        <f t="shared" si="0"/>
        <v>0.39285714285714279</v>
      </c>
      <c r="X17" s="33">
        <f t="shared" si="1"/>
        <v>100</v>
      </c>
      <c r="Y17" s="34">
        <f t="shared" si="4"/>
        <v>7</v>
      </c>
      <c r="Z17" s="35">
        <f t="shared" si="2"/>
        <v>0.39285714285714279</v>
      </c>
      <c r="AA17" s="33" t="str">
        <f t="shared" si="3"/>
        <v>Cumple</v>
      </c>
    </row>
    <row r="18" spans="1:28" s="15" customFormat="1" ht="18" customHeight="1" x14ac:dyDescent="0.25">
      <c r="A18" s="16">
        <v>16</v>
      </c>
      <c r="B18" s="17">
        <v>0</v>
      </c>
      <c r="C18" s="18" t="s">
        <v>40</v>
      </c>
      <c r="D18" s="19">
        <v>0.5</v>
      </c>
      <c r="E18" s="20">
        <v>0.1</v>
      </c>
      <c r="F18" s="20">
        <v>0.45</v>
      </c>
      <c r="G18" s="20">
        <v>0.1</v>
      </c>
      <c r="H18" s="20">
        <v>0.5</v>
      </c>
      <c r="I18" s="20" t="s">
        <v>25</v>
      </c>
      <c r="J18" s="20" t="s">
        <v>25</v>
      </c>
      <c r="K18" s="20" t="s">
        <v>25</v>
      </c>
      <c r="L18" s="20" t="s">
        <v>25</v>
      </c>
      <c r="M18" s="20" t="s">
        <v>25</v>
      </c>
      <c r="N18" s="20" t="s">
        <v>25</v>
      </c>
      <c r="O18" s="20" t="s">
        <v>25</v>
      </c>
      <c r="P18" s="20" t="s">
        <v>25</v>
      </c>
      <c r="Q18" s="20" t="s">
        <v>25</v>
      </c>
      <c r="R18" s="20" t="s">
        <v>25</v>
      </c>
      <c r="S18" s="20" t="s">
        <v>25</v>
      </c>
      <c r="T18" s="20" t="s">
        <v>25</v>
      </c>
      <c r="U18" s="20" t="s">
        <v>25</v>
      </c>
      <c r="V18" s="21">
        <f t="shared" si="5"/>
        <v>5</v>
      </c>
      <c r="W18" s="22">
        <f t="shared" si="0"/>
        <v>0.23571428571428574</v>
      </c>
      <c r="X18" s="23">
        <f t="shared" si="1"/>
        <v>71.428571428571431</v>
      </c>
      <c r="Y18" s="24">
        <f t="shared" si="4"/>
        <v>7</v>
      </c>
      <c r="Z18" s="25">
        <f t="shared" si="2"/>
        <v>0</v>
      </c>
      <c r="AA18" s="23" t="str">
        <f t="shared" si="3"/>
        <v>No cubre tareas</v>
      </c>
    </row>
    <row r="19" spans="1:28" s="15" customFormat="1" ht="18" customHeight="1" x14ac:dyDescent="0.25">
      <c r="A19" s="26">
        <v>17</v>
      </c>
      <c r="B19" s="27">
        <v>1</v>
      </c>
      <c r="C19" s="28" t="s">
        <v>41</v>
      </c>
      <c r="D19" s="36">
        <v>0.45</v>
      </c>
      <c r="E19" s="30">
        <v>0.2</v>
      </c>
      <c r="F19" s="30">
        <v>0.17</v>
      </c>
      <c r="G19" s="30">
        <v>0.4</v>
      </c>
      <c r="H19" s="30">
        <v>0.5</v>
      </c>
      <c r="I19" s="30">
        <v>0.5</v>
      </c>
      <c r="J19" s="30" t="s">
        <v>25</v>
      </c>
      <c r="K19" s="30">
        <v>0.5</v>
      </c>
      <c r="L19" s="30" t="s">
        <v>25</v>
      </c>
      <c r="M19" s="30" t="s">
        <v>25</v>
      </c>
      <c r="N19" s="30" t="s">
        <v>25</v>
      </c>
      <c r="O19" s="30" t="s">
        <v>25</v>
      </c>
      <c r="P19" s="30" t="s">
        <v>25</v>
      </c>
      <c r="Q19" s="30" t="s">
        <v>25</v>
      </c>
      <c r="R19" s="30" t="s">
        <v>25</v>
      </c>
      <c r="S19" s="30" t="s">
        <v>25</v>
      </c>
      <c r="T19" s="30" t="s">
        <v>25</v>
      </c>
      <c r="U19" s="30" t="s">
        <v>25</v>
      </c>
      <c r="V19" s="31">
        <f t="shared" si="5"/>
        <v>7</v>
      </c>
      <c r="W19" s="32">
        <f t="shared" si="0"/>
        <v>0.38857142857142862</v>
      </c>
      <c r="X19" s="33">
        <f t="shared" si="1"/>
        <v>100</v>
      </c>
      <c r="Y19" s="34">
        <f t="shared" si="4"/>
        <v>7</v>
      </c>
      <c r="Z19" s="35">
        <f t="shared" si="2"/>
        <v>0.38857142857142862</v>
      </c>
      <c r="AA19" s="33" t="str">
        <f t="shared" si="3"/>
        <v>Cumple</v>
      </c>
    </row>
    <row r="20" spans="1:28" s="15" customFormat="1" ht="18" customHeight="1" x14ac:dyDescent="0.25">
      <c r="A20" s="16">
        <v>18</v>
      </c>
      <c r="B20" s="17">
        <v>0</v>
      </c>
      <c r="C20" s="18" t="s">
        <v>42</v>
      </c>
      <c r="D20" s="19">
        <v>0.5</v>
      </c>
      <c r="E20" s="20">
        <v>0.4</v>
      </c>
      <c r="F20" s="20">
        <v>0.5</v>
      </c>
      <c r="G20" s="20">
        <v>0.5</v>
      </c>
      <c r="H20" s="20">
        <v>0.5</v>
      </c>
      <c r="I20" s="20">
        <v>0.5</v>
      </c>
      <c r="J20" s="20" t="s">
        <v>25</v>
      </c>
      <c r="K20" s="20">
        <v>0.3</v>
      </c>
      <c r="L20" s="20" t="s">
        <v>25</v>
      </c>
      <c r="M20" s="20" t="s">
        <v>25</v>
      </c>
      <c r="N20" s="20" t="s">
        <v>25</v>
      </c>
      <c r="O20" s="20" t="s">
        <v>25</v>
      </c>
      <c r="P20" s="20" t="s">
        <v>25</v>
      </c>
      <c r="Q20" s="20" t="s">
        <v>25</v>
      </c>
      <c r="R20" s="20" t="s">
        <v>25</v>
      </c>
      <c r="S20" s="20" t="s">
        <v>25</v>
      </c>
      <c r="T20" s="20" t="s">
        <v>25</v>
      </c>
      <c r="U20" s="20" t="s">
        <v>25</v>
      </c>
      <c r="V20" s="21">
        <f t="shared" si="5"/>
        <v>7</v>
      </c>
      <c r="W20" s="22">
        <f t="shared" si="0"/>
        <v>0.45714285714285713</v>
      </c>
      <c r="X20" s="23">
        <f t="shared" si="1"/>
        <v>100</v>
      </c>
      <c r="Y20" s="24">
        <f t="shared" si="4"/>
        <v>7</v>
      </c>
      <c r="Z20" s="25">
        <f t="shared" si="2"/>
        <v>0.45714285714285713</v>
      </c>
      <c r="AA20" s="23" t="str">
        <f t="shared" si="3"/>
        <v>Cumple</v>
      </c>
    </row>
    <row r="21" spans="1:28" s="15" customFormat="1" ht="18" customHeight="1" x14ac:dyDescent="0.25">
      <c r="A21" s="26">
        <v>19</v>
      </c>
      <c r="B21" s="27">
        <v>1</v>
      </c>
      <c r="C21" s="28" t="s">
        <v>43</v>
      </c>
      <c r="D21" s="36">
        <v>0.5</v>
      </c>
      <c r="E21" s="30">
        <v>0.3</v>
      </c>
      <c r="F21" s="30">
        <v>0.5</v>
      </c>
      <c r="G21" s="30" t="s">
        <v>25</v>
      </c>
      <c r="H21" s="30">
        <v>0.5</v>
      </c>
      <c r="I21" s="30">
        <v>0.35</v>
      </c>
      <c r="J21" s="30" t="s">
        <v>25</v>
      </c>
      <c r="K21" s="30">
        <v>0.35</v>
      </c>
      <c r="L21" s="30" t="s">
        <v>25</v>
      </c>
      <c r="M21" s="30" t="s">
        <v>25</v>
      </c>
      <c r="N21" s="30" t="s">
        <v>25</v>
      </c>
      <c r="O21" s="30" t="s">
        <v>25</v>
      </c>
      <c r="P21" s="30" t="s">
        <v>25</v>
      </c>
      <c r="Q21" s="30" t="s">
        <v>25</v>
      </c>
      <c r="R21" s="30" t="s">
        <v>25</v>
      </c>
      <c r="S21" s="30" t="s">
        <v>25</v>
      </c>
      <c r="T21" s="30" t="s">
        <v>25</v>
      </c>
      <c r="U21" s="30" t="s">
        <v>25</v>
      </c>
      <c r="V21" s="31">
        <f t="shared" si="5"/>
        <v>6</v>
      </c>
      <c r="W21" s="32">
        <f t="shared" si="0"/>
        <v>0.35714285714285715</v>
      </c>
      <c r="X21" s="33">
        <f t="shared" si="1"/>
        <v>85.714285714285708</v>
      </c>
      <c r="Y21" s="34">
        <f t="shared" si="4"/>
        <v>7</v>
      </c>
      <c r="Z21" s="35">
        <f t="shared" si="2"/>
        <v>0.35714285714285715</v>
      </c>
      <c r="AA21" s="33" t="str">
        <f t="shared" si="3"/>
        <v>Cumple</v>
      </c>
      <c r="AB21" s="1"/>
    </row>
    <row r="22" spans="1:28" s="15" customFormat="1" ht="18" customHeight="1" x14ac:dyDescent="0.25">
      <c r="A22" s="16">
        <v>20</v>
      </c>
      <c r="B22" s="17">
        <v>0</v>
      </c>
      <c r="C22" s="18" t="s">
        <v>44</v>
      </c>
      <c r="D22" s="37">
        <v>0.4</v>
      </c>
      <c r="E22" s="20">
        <v>0.45</v>
      </c>
      <c r="F22" s="20">
        <v>0.5</v>
      </c>
      <c r="G22" s="20">
        <v>0.2</v>
      </c>
      <c r="H22" s="20">
        <v>0.3</v>
      </c>
      <c r="I22" s="20">
        <v>0.5</v>
      </c>
      <c r="J22" s="20" t="s">
        <v>25</v>
      </c>
      <c r="K22" s="20">
        <v>0.5</v>
      </c>
      <c r="L22" s="20" t="s">
        <v>25</v>
      </c>
      <c r="M22" s="20" t="s">
        <v>25</v>
      </c>
      <c r="N22" s="20" t="s">
        <v>25</v>
      </c>
      <c r="O22" s="20" t="s">
        <v>25</v>
      </c>
      <c r="P22" s="20" t="s">
        <v>25</v>
      </c>
      <c r="Q22" s="20" t="s">
        <v>25</v>
      </c>
      <c r="R22" s="20" t="s">
        <v>25</v>
      </c>
      <c r="S22" s="20" t="s">
        <v>25</v>
      </c>
      <c r="T22" s="20" t="s">
        <v>25</v>
      </c>
      <c r="U22" s="20" t="s">
        <v>25</v>
      </c>
      <c r="V22" s="21">
        <f t="shared" si="5"/>
        <v>7</v>
      </c>
      <c r="W22" s="22">
        <f t="shared" si="0"/>
        <v>0.40714285714285714</v>
      </c>
      <c r="X22" s="23">
        <f t="shared" si="1"/>
        <v>100</v>
      </c>
      <c r="Y22" s="24">
        <f t="shared" si="4"/>
        <v>7</v>
      </c>
      <c r="Z22" s="25">
        <f t="shared" si="2"/>
        <v>0.40714285714285714</v>
      </c>
      <c r="AA22" s="23" t="str">
        <f t="shared" si="3"/>
        <v>Cumple</v>
      </c>
    </row>
    <row r="23" spans="1:28" s="15" customFormat="1" ht="18" customHeight="1" x14ac:dyDescent="0.25">
      <c r="A23" s="26">
        <v>21</v>
      </c>
      <c r="B23" s="27">
        <v>1</v>
      </c>
      <c r="C23" s="28" t="s">
        <v>45</v>
      </c>
      <c r="D23" s="29">
        <v>0.4</v>
      </c>
      <c r="E23" s="30">
        <v>0.2</v>
      </c>
      <c r="F23" s="30">
        <v>0.4</v>
      </c>
      <c r="G23" s="30">
        <v>0.3</v>
      </c>
      <c r="H23" s="30">
        <v>0.35</v>
      </c>
      <c r="I23" s="30">
        <v>0.5</v>
      </c>
      <c r="J23" s="30" t="s">
        <v>25</v>
      </c>
      <c r="K23" s="30">
        <v>0.3</v>
      </c>
      <c r="L23" s="30" t="s">
        <v>25</v>
      </c>
      <c r="M23" s="30" t="s">
        <v>25</v>
      </c>
      <c r="N23" s="30" t="s">
        <v>25</v>
      </c>
      <c r="O23" s="30" t="s">
        <v>25</v>
      </c>
      <c r="P23" s="30" t="s">
        <v>25</v>
      </c>
      <c r="Q23" s="30" t="s">
        <v>25</v>
      </c>
      <c r="R23" s="30" t="s">
        <v>25</v>
      </c>
      <c r="S23" s="30" t="s">
        <v>25</v>
      </c>
      <c r="T23" s="30" t="s">
        <v>25</v>
      </c>
      <c r="U23" s="30" t="s">
        <v>25</v>
      </c>
      <c r="V23" s="31">
        <f t="shared" si="5"/>
        <v>7</v>
      </c>
      <c r="W23" s="32">
        <f t="shared" si="0"/>
        <v>0.35</v>
      </c>
      <c r="X23" s="33">
        <f t="shared" si="1"/>
        <v>100</v>
      </c>
      <c r="Y23" s="34">
        <f t="shared" si="4"/>
        <v>7</v>
      </c>
      <c r="Z23" s="35">
        <f t="shared" si="2"/>
        <v>0.35</v>
      </c>
      <c r="AA23" s="33" t="str">
        <f t="shared" si="3"/>
        <v>Cumple</v>
      </c>
    </row>
    <row r="24" spans="1:28" s="15" customFormat="1" ht="18" customHeight="1" x14ac:dyDescent="0.25">
      <c r="A24" s="16">
        <v>22</v>
      </c>
      <c r="B24" s="17">
        <v>0</v>
      </c>
      <c r="C24" s="18" t="s">
        <v>46</v>
      </c>
      <c r="D24" s="19">
        <v>0.5</v>
      </c>
      <c r="E24" s="20">
        <v>0.4</v>
      </c>
      <c r="F24" s="20">
        <v>0.5</v>
      </c>
      <c r="G24" s="20">
        <v>0.1</v>
      </c>
      <c r="H24" s="20">
        <v>0.5</v>
      </c>
      <c r="I24" s="20">
        <v>0.5</v>
      </c>
      <c r="J24" s="20" t="s">
        <v>25</v>
      </c>
      <c r="K24" s="20">
        <v>0.5</v>
      </c>
      <c r="L24" s="20" t="s">
        <v>25</v>
      </c>
      <c r="M24" s="20" t="s">
        <v>25</v>
      </c>
      <c r="N24" s="20" t="s">
        <v>25</v>
      </c>
      <c r="O24" s="20" t="s">
        <v>25</v>
      </c>
      <c r="P24" s="20" t="s">
        <v>25</v>
      </c>
      <c r="Q24" s="20" t="s">
        <v>25</v>
      </c>
      <c r="R24" s="20" t="s">
        <v>25</v>
      </c>
      <c r="S24" s="20" t="s">
        <v>25</v>
      </c>
      <c r="T24" s="20" t="s">
        <v>25</v>
      </c>
      <c r="U24" s="20" t="s">
        <v>25</v>
      </c>
      <c r="V24" s="21">
        <f t="shared" si="5"/>
        <v>7</v>
      </c>
      <c r="W24" s="22">
        <f t="shared" si="0"/>
        <v>0.42857142857142855</v>
      </c>
      <c r="X24" s="23">
        <f t="shared" si="1"/>
        <v>100</v>
      </c>
      <c r="Y24" s="24">
        <f t="shared" si="4"/>
        <v>7</v>
      </c>
      <c r="Z24" s="25">
        <f t="shared" si="2"/>
        <v>0.42857142857142855</v>
      </c>
      <c r="AA24" s="23" t="str">
        <f t="shared" si="3"/>
        <v>Cumple</v>
      </c>
    </row>
    <row r="25" spans="1:28" s="15" customFormat="1" ht="18" customHeight="1" x14ac:dyDescent="0.25">
      <c r="A25" s="26">
        <v>23</v>
      </c>
      <c r="B25" s="27">
        <v>1</v>
      </c>
      <c r="C25" s="28" t="s">
        <v>47</v>
      </c>
      <c r="D25" s="36">
        <v>0.45</v>
      </c>
      <c r="E25" s="30">
        <v>0.45</v>
      </c>
      <c r="F25" s="30">
        <v>0.4</v>
      </c>
      <c r="G25" s="30">
        <v>0.1</v>
      </c>
      <c r="H25" s="30">
        <v>0.4</v>
      </c>
      <c r="I25" s="30">
        <v>0.45</v>
      </c>
      <c r="J25" s="30" t="s">
        <v>25</v>
      </c>
      <c r="K25" s="30">
        <v>0.5</v>
      </c>
      <c r="L25" s="30" t="s">
        <v>25</v>
      </c>
      <c r="M25" s="30" t="s">
        <v>25</v>
      </c>
      <c r="N25" s="30" t="s">
        <v>25</v>
      </c>
      <c r="O25" s="30" t="s">
        <v>25</v>
      </c>
      <c r="P25" s="30" t="s">
        <v>25</v>
      </c>
      <c r="Q25" s="30" t="s">
        <v>25</v>
      </c>
      <c r="R25" s="30" t="s">
        <v>25</v>
      </c>
      <c r="S25" s="30" t="s">
        <v>25</v>
      </c>
      <c r="T25" s="30" t="s">
        <v>25</v>
      </c>
      <c r="U25" s="30" t="s">
        <v>25</v>
      </c>
      <c r="V25" s="31">
        <f t="shared" si="5"/>
        <v>7</v>
      </c>
      <c r="W25" s="32">
        <f t="shared" si="0"/>
        <v>0.3928571428571429</v>
      </c>
      <c r="X25" s="33">
        <f t="shared" si="1"/>
        <v>100</v>
      </c>
      <c r="Y25" s="34">
        <f t="shared" si="4"/>
        <v>7</v>
      </c>
      <c r="Z25" s="35">
        <f t="shared" si="2"/>
        <v>0.3928571428571429</v>
      </c>
      <c r="AA25" s="33" t="str">
        <f t="shared" si="3"/>
        <v>Cumple</v>
      </c>
    </row>
    <row r="26" spans="1:28" s="15" customFormat="1" ht="18" customHeight="1" x14ac:dyDescent="0.25">
      <c r="A26" s="16">
        <v>24</v>
      </c>
      <c r="B26" s="17">
        <v>0</v>
      </c>
      <c r="C26" s="18" t="s">
        <v>48</v>
      </c>
      <c r="D26" s="19">
        <v>0.5</v>
      </c>
      <c r="E26" s="20">
        <v>0.5</v>
      </c>
      <c r="F26" s="20">
        <v>0.4</v>
      </c>
      <c r="G26" s="20">
        <v>0.5</v>
      </c>
      <c r="H26" s="20">
        <v>0.45</v>
      </c>
      <c r="I26" s="20">
        <v>0.5</v>
      </c>
      <c r="J26" s="20" t="s">
        <v>25</v>
      </c>
      <c r="K26" s="20">
        <v>0.5</v>
      </c>
      <c r="L26" s="20" t="s">
        <v>25</v>
      </c>
      <c r="M26" s="20" t="s">
        <v>25</v>
      </c>
      <c r="N26" s="20" t="s">
        <v>25</v>
      </c>
      <c r="O26" s="20" t="s">
        <v>25</v>
      </c>
      <c r="P26" s="20" t="s">
        <v>25</v>
      </c>
      <c r="Q26" s="20" t="s">
        <v>25</v>
      </c>
      <c r="R26" s="20" t="s">
        <v>25</v>
      </c>
      <c r="S26" s="20" t="s">
        <v>25</v>
      </c>
      <c r="T26" s="20" t="s">
        <v>25</v>
      </c>
      <c r="U26" s="20" t="s">
        <v>25</v>
      </c>
      <c r="V26" s="21">
        <f t="shared" si="5"/>
        <v>7</v>
      </c>
      <c r="W26" s="22">
        <f t="shared" si="0"/>
        <v>0.47857142857142859</v>
      </c>
      <c r="X26" s="23">
        <f t="shared" si="1"/>
        <v>100</v>
      </c>
      <c r="Y26" s="24">
        <f t="shared" si="4"/>
        <v>7</v>
      </c>
      <c r="Z26" s="25">
        <f t="shared" si="2"/>
        <v>0.47857142857142859</v>
      </c>
      <c r="AA26" s="23" t="str">
        <f t="shared" si="3"/>
        <v>Cumple</v>
      </c>
    </row>
    <row r="27" spans="1:28" s="15" customFormat="1" ht="18" customHeight="1" x14ac:dyDescent="0.25">
      <c r="A27" s="26">
        <v>25</v>
      </c>
      <c r="B27" s="27">
        <v>1</v>
      </c>
      <c r="C27" s="28" t="s">
        <v>49</v>
      </c>
      <c r="D27" s="29">
        <v>0.5</v>
      </c>
      <c r="E27" s="30">
        <v>0.5</v>
      </c>
      <c r="F27" s="30">
        <v>0.45</v>
      </c>
      <c r="G27" s="30">
        <v>0.5</v>
      </c>
      <c r="H27" s="30">
        <v>0.5</v>
      </c>
      <c r="I27" s="30">
        <v>0.5</v>
      </c>
      <c r="J27" s="30" t="s">
        <v>25</v>
      </c>
      <c r="K27" s="30">
        <v>0.5</v>
      </c>
      <c r="L27" s="30" t="s">
        <v>25</v>
      </c>
      <c r="M27" s="30" t="s">
        <v>25</v>
      </c>
      <c r="N27" s="30" t="s">
        <v>25</v>
      </c>
      <c r="O27" s="30" t="s">
        <v>25</v>
      </c>
      <c r="P27" s="30" t="s">
        <v>25</v>
      </c>
      <c r="Q27" s="30" t="s">
        <v>25</v>
      </c>
      <c r="R27" s="30" t="s">
        <v>25</v>
      </c>
      <c r="S27" s="30" t="s">
        <v>25</v>
      </c>
      <c r="T27" s="30" t="s">
        <v>25</v>
      </c>
      <c r="U27" s="30" t="s">
        <v>25</v>
      </c>
      <c r="V27" s="31">
        <f t="shared" si="5"/>
        <v>7</v>
      </c>
      <c r="W27" s="32">
        <f t="shared" si="0"/>
        <v>0.49285714285714288</v>
      </c>
      <c r="X27" s="33">
        <f t="shared" si="1"/>
        <v>100</v>
      </c>
      <c r="Y27" s="34">
        <f t="shared" si="4"/>
        <v>7</v>
      </c>
      <c r="Z27" s="35">
        <f t="shared" si="2"/>
        <v>0.49285714285714288</v>
      </c>
      <c r="AA27" s="33" t="str">
        <f t="shared" si="3"/>
        <v>Cumple</v>
      </c>
    </row>
    <row r="28" spans="1:28" s="15" customFormat="1" ht="18" customHeight="1" x14ac:dyDescent="0.25">
      <c r="A28" s="16">
        <v>26</v>
      </c>
      <c r="B28" s="17">
        <v>0</v>
      </c>
      <c r="C28" s="18" t="s">
        <v>50</v>
      </c>
      <c r="D28" s="19">
        <v>0.45</v>
      </c>
      <c r="E28" s="20">
        <v>0.5</v>
      </c>
      <c r="F28" s="20">
        <v>0.5</v>
      </c>
      <c r="G28" s="20">
        <v>0.2</v>
      </c>
      <c r="H28" s="20">
        <v>0.35</v>
      </c>
      <c r="I28" s="20">
        <v>0.45</v>
      </c>
      <c r="J28" s="20" t="s">
        <v>25</v>
      </c>
      <c r="K28" s="20">
        <v>0.5</v>
      </c>
      <c r="L28" s="20" t="s">
        <v>25</v>
      </c>
      <c r="M28" s="20" t="s">
        <v>25</v>
      </c>
      <c r="N28" s="20" t="s">
        <v>25</v>
      </c>
      <c r="O28" s="20" t="s">
        <v>25</v>
      </c>
      <c r="P28" s="20" t="s">
        <v>25</v>
      </c>
      <c r="Q28" s="20" t="s">
        <v>25</v>
      </c>
      <c r="R28" s="20" t="s">
        <v>25</v>
      </c>
      <c r="S28" s="20" t="s">
        <v>25</v>
      </c>
      <c r="T28" s="20" t="s">
        <v>25</v>
      </c>
      <c r="U28" s="20" t="s">
        <v>25</v>
      </c>
      <c r="V28" s="21">
        <f t="shared" si="5"/>
        <v>7</v>
      </c>
      <c r="W28" s="22">
        <f t="shared" si="0"/>
        <v>0.42142857142857143</v>
      </c>
      <c r="X28" s="23">
        <f t="shared" si="1"/>
        <v>100</v>
      </c>
      <c r="Y28" s="24">
        <f t="shared" si="4"/>
        <v>7</v>
      </c>
      <c r="Z28" s="25">
        <f t="shared" si="2"/>
        <v>0.42142857142857143</v>
      </c>
      <c r="AA28" s="23" t="str">
        <f t="shared" si="3"/>
        <v>Cumple</v>
      </c>
    </row>
    <row r="29" spans="1:28" s="15" customFormat="1" ht="18" customHeight="1" x14ac:dyDescent="0.25">
      <c r="A29" s="26">
        <v>27</v>
      </c>
      <c r="B29" s="27">
        <v>1</v>
      </c>
      <c r="C29" s="28" t="s">
        <v>51</v>
      </c>
      <c r="D29" s="29">
        <v>0.5</v>
      </c>
      <c r="E29" s="30">
        <v>0.5</v>
      </c>
      <c r="F29" s="30">
        <v>0.45</v>
      </c>
      <c r="G29" s="30">
        <v>0.5</v>
      </c>
      <c r="H29" s="30">
        <v>0.5</v>
      </c>
      <c r="I29" s="30">
        <v>0.5</v>
      </c>
      <c r="J29" s="30" t="s">
        <v>25</v>
      </c>
      <c r="K29" s="30">
        <v>0.5</v>
      </c>
      <c r="L29" s="30" t="s">
        <v>25</v>
      </c>
      <c r="M29" s="30" t="s">
        <v>25</v>
      </c>
      <c r="N29" s="30" t="s">
        <v>25</v>
      </c>
      <c r="O29" s="30" t="s">
        <v>25</v>
      </c>
      <c r="P29" s="30" t="s">
        <v>25</v>
      </c>
      <c r="Q29" s="30" t="s">
        <v>25</v>
      </c>
      <c r="R29" s="30" t="s">
        <v>25</v>
      </c>
      <c r="S29" s="30" t="s">
        <v>25</v>
      </c>
      <c r="T29" s="30" t="s">
        <v>25</v>
      </c>
      <c r="U29" s="30" t="s">
        <v>25</v>
      </c>
      <c r="V29" s="31">
        <f t="shared" si="5"/>
        <v>7</v>
      </c>
      <c r="W29" s="32">
        <f t="shared" si="0"/>
        <v>0.49285714285714288</v>
      </c>
      <c r="X29" s="33">
        <f t="shared" si="1"/>
        <v>100</v>
      </c>
      <c r="Y29" s="34">
        <f t="shared" si="4"/>
        <v>7</v>
      </c>
      <c r="Z29" s="35">
        <f t="shared" si="2"/>
        <v>0.49285714285714288</v>
      </c>
      <c r="AA29" s="33" t="str">
        <f t="shared" si="3"/>
        <v>Cumple</v>
      </c>
    </row>
    <row r="30" spans="1:28" s="15" customFormat="1" ht="18" customHeight="1" x14ac:dyDescent="0.25">
      <c r="A30" s="16">
        <v>28</v>
      </c>
      <c r="B30" s="17">
        <v>0</v>
      </c>
      <c r="C30" s="18" t="s">
        <v>52</v>
      </c>
      <c r="D30" s="19">
        <v>0.5</v>
      </c>
      <c r="E30" s="20">
        <v>0.4</v>
      </c>
      <c r="F30" s="20">
        <v>0.5</v>
      </c>
      <c r="G30" s="20">
        <v>0.4</v>
      </c>
      <c r="H30" s="20">
        <v>0.5</v>
      </c>
      <c r="I30" s="20">
        <v>0.5</v>
      </c>
      <c r="J30" s="20" t="s">
        <v>25</v>
      </c>
      <c r="K30" s="20">
        <v>0.5</v>
      </c>
      <c r="L30" s="20" t="s">
        <v>25</v>
      </c>
      <c r="M30" s="20" t="s">
        <v>25</v>
      </c>
      <c r="N30" s="20" t="s">
        <v>25</v>
      </c>
      <c r="O30" s="20" t="s">
        <v>25</v>
      </c>
      <c r="P30" s="20" t="s">
        <v>25</v>
      </c>
      <c r="Q30" s="20" t="s">
        <v>25</v>
      </c>
      <c r="R30" s="20" t="s">
        <v>25</v>
      </c>
      <c r="S30" s="20" t="s">
        <v>25</v>
      </c>
      <c r="T30" s="20" t="s">
        <v>25</v>
      </c>
      <c r="U30" s="20" t="s">
        <v>25</v>
      </c>
      <c r="V30" s="21">
        <f t="shared" si="5"/>
        <v>7</v>
      </c>
      <c r="W30" s="22">
        <f t="shared" si="0"/>
        <v>0.47142857142857142</v>
      </c>
      <c r="X30" s="23">
        <f t="shared" si="1"/>
        <v>100</v>
      </c>
      <c r="Y30" s="24">
        <f t="shared" si="4"/>
        <v>7</v>
      </c>
      <c r="Z30" s="25">
        <f t="shared" si="2"/>
        <v>0.47142857142857142</v>
      </c>
      <c r="AA30" s="23" t="str">
        <f t="shared" si="3"/>
        <v>Cumple</v>
      </c>
    </row>
    <row r="31" spans="1:28" s="15" customFormat="1" ht="18" customHeight="1" x14ac:dyDescent="0.25">
      <c r="A31" s="26">
        <v>29</v>
      </c>
      <c r="B31" s="27">
        <v>1</v>
      </c>
      <c r="C31" s="28" t="s">
        <v>53</v>
      </c>
      <c r="D31" s="29">
        <v>0.45</v>
      </c>
      <c r="E31" s="30">
        <v>0.4</v>
      </c>
      <c r="F31" s="30">
        <v>0.45</v>
      </c>
      <c r="G31" s="30">
        <v>0.4</v>
      </c>
      <c r="H31" s="30">
        <v>0.45</v>
      </c>
      <c r="I31" s="30">
        <v>0.5</v>
      </c>
      <c r="J31" s="30" t="s">
        <v>25</v>
      </c>
      <c r="K31" s="30">
        <v>0.5</v>
      </c>
      <c r="L31" s="30" t="s">
        <v>25</v>
      </c>
      <c r="M31" s="30" t="s">
        <v>25</v>
      </c>
      <c r="N31" s="30" t="s">
        <v>25</v>
      </c>
      <c r="O31" s="30" t="s">
        <v>25</v>
      </c>
      <c r="P31" s="30" t="s">
        <v>25</v>
      </c>
      <c r="Q31" s="30" t="s">
        <v>25</v>
      </c>
      <c r="R31" s="30" t="s">
        <v>25</v>
      </c>
      <c r="S31" s="30" t="s">
        <v>25</v>
      </c>
      <c r="T31" s="30" t="s">
        <v>25</v>
      </c>
      <c r="U31" s="30" t="s">
        <v>25</v>
      </c>
      <c r="V31" s="31">
        <f t="shared" si="5"/>
        <v>7</v>
      </c>
      <c r="W31" s="32">
        <f t="shared" si="0"/>
        <v>0.45000000000000007</v>
      </c>
      <c r="X31" s="33">
        <f t="shared" si="1"/>
        <v>100</v>
      </c>
      <c r="Y31" s="34">
        <f t="shared" si="4"/>
        <v>7</v>
      </c>
      <c r="Z31" s="35">
        <f t="shared" si="2"/>
        <v>0.45000000000000007</v>
      </c>
      <c r="AA31" s="33" t="str">
        <f t="shared" si="3"/>
        <v>Cumple</v>
      </c>
    </row>
    <row r="32" spans="1:28" s="15" customFormat="1" ht="18" customHeight="1" x14ac:dyDescent="0.25">
      <c r="A32" s="16">
        <v>30</v>
      </c>
      <c r="B32" s="17">
        <v>0</v>
      </c>
      <c r="C32" s="18" t="s">
        <v>54</v>
      </c>
      <c r="D32" s="19">
        <v>0.45</v>
      </c>
      <c r="E32" s="20">
        <v>0.5</v>
      </c>
      <c r="F32" s="20">
        <v>0.45</v>
      </c>
      <c r="G32" s="20">
        <v>0.4</v>
      </c>
      <c r="H32" s="20">
        <v>0.5</v>
      </c>
      <c r="I32" s="20">
        <v>0.45</v>
      </c>
      <c r="J32" s="20" t="s">
        <v>25</v>
      </c>
      <c r="K32" s="20" t="s">
        <v>25</v>
      </c>
      <c r="L32" s="20" t="s">
        <v>25</v>
      </c>
      <c r="M32" s="20" t="s">
        <v>25</v>
      </c>
      <c r="N32" s="20" t="s">
        <v>25</v>
      </c>
      <c r="O32" s="20" t="s">
        <v>25</v>
      </c>
      <c r="P32" s="20" t="s">
        <v>25</v>
      </c>
      <c r="Q32" s="20" t="s">
        <v>25</v>
      </c>
      <c r="R32" s="20" t="s">
        <v>25</v>
      </c>
      <c r="S32" s="20" t="s">
        <v>25</v>
      </c>
      <c r="T32" s="20" t="s">
        <v>25</v>
      </c>
      <c r="U32" s="20" t="s">
        <v>25</v>
      </c>
      <c r="V32" s="21">
        <f t="shared" si="5"/>
        <v>6</v>
      </c>
      <c r="W32" s="22">
        <f t="shared" si="0"/>
        <v>0.39285714285714285</v>
      </c>
      <c r="X32" s="23">
        <f t="shared" si="1"/>
        <v>85.714285714285708</v>
      </c>
      <c r="Y32" s="24">
        <f t="shared" si="4"/>
        <v>7</v>
      </c>
      <c r="Z32" s="25">
        <f t="shared" si="2"/>
        <v>0.39285714285714285</v>
      </c>
      <c r="AA32" s="23" t="str">
        <f t="shared" si="3"/>
        <v>Cumple</v>
      </c>
    </row>
    <row r="33" spans="1:28" s="15" customFormat="1" ht="18" customHeight="1" x14ac:dyDescent="0.25">
      <c r="A33" s="26">
        <v>31</v>
      </c>
      <c r="B33" s="27">
        <v>1</v>
      </c>
      <c r="C33" s="28" t="s">
        <v>55</v>
      </c>
      <c r="D33" s="36">
        <v>0.5</v>
      </c>
      <c r="E33" s="30">
        <v>0.5</v>
      </c>
      <c r="F33" s="30">
        <v>0.5</v>
      </c>
      <c r="G33" s="30">
        <v>0.5</v>
      </c>
      <c r="H33" s="30">
        <v>0.5</v>
      </c>
      <c r="I33" s="30">
        <v>0.5</v>
      </c>
      <c r="J33" s="30" t="s">
        <v>25</v>
      </c>
      <c r="K33" s="30">
        <v>0.5</v>
      </c>
      <c r="L33" s="30" t="s">
        <v>25</v>
      </c>
      <c r="M33" s="30" t="s">
        <v>25</v>
      </c>
      <c r="N33" s="30" t="s">
        <v>25</v>
      </c>
      <c r="O33" s="30" t="s">
        <v>25</v>
      </c>
      <c r="P33" s="30" t="s">
        <v>25</v>
      </c>
      <c r="Q33" s="30" t="s">
        <v>25</v>
      </c>
      <c r="R33" s="30" t="s">
        <v>25</v>
      </c>
      <c r="S33" s="30" t="s">
        <v>25</v>
      </c>
      <c r="T33" s="30" t="s">
        <v>25</v>
      </c>
      <c r="U33" s="30" t="s">
        <v>25</v>
      </c>
      <c r="V33" s="31">
        <f t="shared" si="5"/>
        <v>7</v>
      </c>
      <c r="W33" s="32">
        <f t="shared" si="0"/>
        <v>0.5</v>
      </c>
      <c r="X33" s="33">
        <f t="shared" si="1"/>
        <v>100</v>
      </c>
      <c r="Y33" s="34">
        <f t="shared" si="4"/>
        <v>7</v>
      </c>
      <c r="Z33" s="35">
        <f t="shared" si="2"/>
        <v>0.5</v>
      </c>
      <c r="AA33" s="33" t="str">
        <f t="shared" si="3"/>
        <v>Cumple</v>
      </c>
    </row>
    <row r="34" spans="1:28" s="15" customFormat="1" ht="18" customHeight="1" x14ac:dyDescent="0.25">
      <c r="A34" s="16">
        <v>32</v>
      </c>
      <c r="B34" s="17">
        <v>0</v>
      </c>
      <c r="C34" s="18" t="s">
        <v>56</v>
      </c>
      <c r="D34" s="37" t="s">
        <v>25</v>
      </c>
      <c r="E34" s="20">
        <v>0.4</v>
      </c>
      <c r="F34" s="20">
        <v>0.5</v>
      </c>
      <c r="G34" s="20">
        <v>0.1</v>
      </c>
      <c r="H34" s="20">
        <v>0.45</v>
      </c>
      <c r="I34" s="20">
        <v>0.45</v>
      </c>
      <c r="J34" s="20" t="s">
        <v>25</v>
      </c>
      <c r="K34" s="20">
        <v>0.1</v>
      </c>
      <c r="L34" s="20" t="s">
        <v>25</v>
      </c>
      <c r="M34" s="20" t="s">
        <v>25</v>
      </c>
      <c r="N34" s="20" t="s">
        <v>25</v>
      </c>
      <c r="O34" s="20" t="s">
        <v>25</v>
      </c>
      <c r="P34" s="20" t="s">
        <v>25</v>
      </c>
      <c r="Q34" s="20" t="s">
        <v>25</v>
      </c>
      <c r="R34" s="20" t="s">
        <v>25</v>
      </c>
      <c r="S34" s="20" t="s">
        <v>25</v>
      </c>
      <c r="T34" s="20" t="s">
        <v>25</v>
      </c>
      <c r="U34" s="20" t="s">
        <v>25</v>
      </c>
      <c r="V34" s="21">
        <f t="shared" si="5"/>
        <v>6</v>
      </c>
      <c r="W34" s="22">
        <f t="shared" si="0"/>
        <v>0.2857142857142857</v>
      </c>
      <c r="X34" s="23">
        <f t="shared" si="1"/>
        <v>85.714285714285708</v>
      </c>
      <c r="Y34" s="24">
        <f t="shared" si="4"/>
        <v>7</v>
      </c>
      <c r="Z34" s="25">
        <f t="shared" si="2"/>
        <v>0.2857142857142857</v>
      </c>
      <c r="AA34" s="23" t="str">
        <f t="shared" si="3"/>
        <v>Cumple</v>
      </c>
    </row>
    <row r="35" spans="1:28" s="15" customFormat="1" ht="18" customHeight="1" x14ac:dyDescent="0.25">
      <c r="A35" s="26">
        <v>33</v>
      </c>
      <c r="B35" s="27">
        <v>1</v>
      </c>
      <c r="C35" s="28" t="s">
        <v>57</v>
      </c>
      <c r="D35" s="29">
        <v>0.3</v>
      </c>
      <c r="E35" s="30">
        <v>0.3</v>
      </c>
      <c r="F35" s="30" t="s">
        <v>25</v>
      </c>
      <c r="G35" s="30" t="s">
        <v>25</v>
      </c>
      <c r="H35" s="30" t="s">
        <v>25</v>
      </c>
      <c r="I35" s="30" t="s">
        <v>25</v>
      </c>
      <c r="J35" s="30" t="s">
        <v>25</v>
      </c>
      <c r="K35" s="30" t="s">
        <v>25</v>
      </c>
      <c r="L35" s="30" t="s">
        <v>25</v>
      </c>
      <c r="M35" s="30" t="s">
        <v>25</v>
      </c>
      <c r="N35" s="30" t="s">
        <v>25</v>
      </c>
      <c r="O35" s="30" t="s">
        <v>25</v>
      </c>
      <c r="P35" s="30" t="s">
        <v>25</v>
      </c>
      <c r="Q35" s="30" t="s">
        <v>25</v>
      </c>
      <c r="R35" s="30" t="s">
        <v>25</v>
      </c>
      <c r="S35" s="30" t="s">
        <v>25</v>
      </c>
      <c r="T35" s="30" t="s">
        <v>25</v>
      </c>
      <c r="U35" s="30" t="s">
        <v>25</v>
      </c>
      <c r="V35" s="31">
        <f t="shared" si="5"/>
        <v>2</v>
      </c>
      <c r="W35" s="32">
        <f t="shared" si="0"/>
        <v>8.5714285714285715E-2</v>
      </c>
      <c r="X35" s="33">
        <f t="shared" si="1"/>
        <v>28.571428571428573</v>
      </c>
      <c r="Y35" s="34">
        <f t="shared" si="4"/>
        <v>7</v>
      </c>
      <c r="Z35" s="35">
        <f t="shared" si="2"/>
        <v>0</v>
      </c>
      <c r="AA35" s="33" t="str">
        <f t="shared" si="3"/>
        <v>No cubre tareas</v>
      </c>
    </row>
    <row r="36" spans="1:28" s="15" customFormat="1" ht="18" customHeight="1" x14ac:dyDescent="0.25">
      <c r="A36" s="16">
        <v>34</v>
      </c>
      <c r="B36" s="17">
        <v>0</v>
      </c>
      <c r="C36" s="38" t="s">
        <v>58</v>
      </c>
      <c r="D36" s="19">
        <v>0.5</v>
      </c>
      <c r="E36" s="20">
        <v>0.5</v>
      </c>
      <c r="F36" s="20">
        <v>0.5</v>
      </c>
      <c r="G36" s="20">
        <v>0.2</v>
      </c>
      <c r="H36" s="20">
        <v>0.5</v>
      </c>
      <c r="I36" s="20">
        <v>0.5</v>
      </c>
      <c r="J36" s="20" t="s">
        <v>25</v>
      </c>
      <c r="K36" s="20">
        <v>0.5</v>
      </c>
      <c r="L36" s="20" t="s">
        <v>25</v>
      </c>
      <c r="M36" s="20" t="s">
        <v>25</v>
      </c>
      <c r="N36" s="20" t="s">
        <v>25</v>
      </c>
      <c r="O36" s="20" t="s">
        <v>25</v>
      </c>
      <c r="P36" s="20" t="s">
        <v>25</v>
      </c>
      <c r="Q36" s="20" t="s">
        <v>25</v>
      </c>
      <c r="R36" s="20" t="s">
        <v>25</v>
      </c>
      <c r="S36" s="20" t="s">
        <v>25</v>
      </c>
      <c r="T36" s="20" t="s">
        <v>25</v>
      </c>
      <c r="U36" s="20" t="s">
        <v>25</v>
      </c>
      <c r="V36" s="21">
        <f t="shared" si="5"/>
        <v>7</v>
      </c>
      <c r="W36" s="22">
        <f t="shared" si="0"/>
        <v>0.45714285714285718</v>
      </c>
      <c r="X36" s="23">
        <f t="shared" si="1"/>
        <v>100</v>
      </c>
      <c r="Y36" s="24">
        <f t="shared" si="4"/>
        <v>7</v>
      </c>
      <c r="Z36" s="25">
        <f t="shared" si="2"/>
        <v>0.45714285714285718</v>
      </c>
      <c r="AA36" s="23" t="str">
        <f t="shared" si="3"/>
        <v>Cumple</v>
      </c>
    </row>
    <row r="37" spans="1:28" s="15" customFormat="1" ht="18" customHeight="1" x14ac:dyDescent="0.25">
      <c r="A37" s="26">
        <v>35</v>
      </c>
      <c r="B37" s="27">
        <v>1</v>
      </c>
      <c r="C37" s="28" t="s">
        <v>59</v>
      </c>
      <c r="D37" s="36">
        <v>0.5</v>
      </c>
      <c r="E37" s="30">
        <v>0.1</v>
      </c>
      <c r="F37" s="30">
        <v>0.5</v>
      </c>
      <c r="G37" s="30">
        <v>0.45</v>
      </c>
      <c r="H37" s="30">
        <v>0.4</v>
      </c>
      <c r="I37" s="30">
        <v>0.5</v>
      </c>
      <c r="J37" s="30" t="s">
        <v>25</v>
      </c>
      <c r="K37" s="30">
        <v>0.5</v>
      </c>
      <c r="L37" s="30" t="s">
        <v>25</v>
      </c>
      <c r="M37" s="30" t="s">
        <v>25</v>
      </c>
      <c r="N37" s="30" t="s">
        <v>25</v>
      </c>
      <c r="O37" s="30" t="s">
        <v>25</v>
      </c>
      <c r="P37" s="30" t="s">
        <v>25</v>
      </c>
      <c r="Q37" s="30" t="s">
        <v>25</v>
      </c>
      <c r="R37" s="30" t="s">
        <v>25</v>
      </c>
      <c r="S37" s="30" t="s">
        <v>25</v>
      </c>
      <c r="T37" s="30" t="s">
        <v>25</v>
      </c>
      <c r="U37" s="30" t="s">
        <v>25</v>
      </c>
      <c r="V37" s="31">
        <f t="shared" si="5"/>
        <v>7</v>
      </c>
      <c r="W37" s="32">
        <f t="shared" si="0"/>
        <v>0.42142857142857143</v>
      </c>
      <c r="X37" s="33">
        <f t="shared" si="1"/>
        <v>100</v>
      </c>
      <c r="Y37" s="34">
        <f t="shared" si="4"/>
        <v>7</v>
      </c>
      <c r="Z37" s="35">
        <f t="shared" si="2"/>
        <v>0.42142857142857143</v>
      </c>
      <c r="AA37" s="33" t="str">
        <f t="shared" si="3"/>
        <v>Cumple</v>
      </c>
    </row>
    <row r="38" spans="1:28" s="15" customFormat="1" ht="18" customHeight="1" x14ac:dyDescent="0.25">
      <c r="A38" s="16">
        <v>36</v>
      </c>
      <c r="B38" s="17">
        <v>0</v>
      </c>
      <c r="C38" s="18" t="s">
        <v>60</v>
      </c>
      <c r="D38" s="19">
        <v>0.4</v>
      </c>
      <c r="E38" s="20">
        <v>0.4</v>
      </c>
      <c r="F38" s="20">
        <v>0.5</v>
      </c>
      <c r="G38" s="20">
        <v>0.1</v>
      </c>
      <c r="H38" s="20">
        <v>0.4</v>
      </c>
      <c r="I38" s="20">
        <v>0.5</v>
      </c>
      <c r="J38" s="20" t="s">
        <v>25</v>
      </c>
      <c r="K38" s="20">
        <v>0.5</v>
      </c>
      <c r="L38" s="20" t="s">
        <v>25</v>
      </c>
      <c r="M38" s="20" t="s">
        <v>25</v>
      </c>
      <c r="N38" s="20" t="s">
        <v>25</v>
      </c>
      <c r="O38" s="20" t="s">
        <v>25</v>
      </c>
      <c r="P38" s="20" t="s">
        <v>25</v>
      </c>
      <c r="Q38" s="20" t="s">
        <v>25</v>
      </c>
      <c r="R38" s="20" t="s">
        <v>25</v>
      </c>
      <c r="S38" s="20" t="s">
        <v>25</v>
      </c>
      <c r="T38" s="20" t="s">
        <v>25</v>
      </c>
      <c r="U38" s="20" t="s">
        <v>25</v>
      </c>
      <c r="V38" s="21">
        <f t="shared" si="5"/>
        <v>7</v>
      </c>
      <c r="W38" s="22">
        <f t="shared" si="0"/>
        <v>0.4</v>
      </c>
      <c r="X38" s="23">
        <f t="shared" si="1"/>
        <v>100</v>
      </c>
      <c r="Y38" s="24">
        <f t="shared" si="4"/>
        <v>7</v>
      </c>
      <c r="Z38" s="25">
        <f t="shared" si="2"/>
        <v>0.4</v>
      </c>
      <c r="AA38" s="23" t="str">
        <f t="shared" si="3"/>
        <v>Cumple</v>
      </c>
    </row>
    <row r="39" spans="1:28" s="15" customFormat="1" ht="18" customHeight="1" x14ac:dyDescent="0.25">
      <c r="A39" s="26">
        <v>37</v>
      </c>
      <c r="B39" s="27">
        <v>1</v>
      </c>
      <c r="C39" s="28" t="s">
        <v>61</v>
      </c>
      <c r="D39" s="29">
        <v>0.5</v>
      </c>
      <c r="E39" s="30">
        <v>0.1</v>
      </c>
      <c r="F39" s="30">
        <v>0.4</v>
      </c>
      <c r="G39" s="30" t="s">
        <v>25</v>
      </c>
      <c r="H39" s="30" t="s">
        <v>25</v>
      </c>
      <c r="I39" s="30" t="s">
        <v>25</v>
      </c>
      <c r="J39" s="30" t="s">
        <v>25</v>
      </c>
      <c r="K39" s="30" t="s">
        <v>62</v>
      </c>
      <c r="L39" s="30" t="s">
        <v>25</v>
      </c>
      <c r="M39" s="30" t="s">
        <v>25</v>
      </c>
      <c r="N39" s="30" t="s">
        <v>25</v>
      </c>
      <c r="O39" s="30" t="s">
        <v>25</v>
      </c>
      <c r="P39" s="30" t="s">
        <v>25</v>
      </c>
      <c r="Q39" s="30" t="s">
        <v>25</v>
      </c>
      <c r="R39" s="30" t="s">
        <v>25</v>
      </c>
      <c r="S39" s="30" t="s">
        <v>25</v>
      </c>
      <c r="T39" s="30" t="s">
        <v>25</v>
      </c>
      <c r="U39" s="30" t="s">
        <v>25</v>
      </c>
      <c r="V39" s="31">
        <f t="shared" si="5"/>
        <v>3</v>
      </c>
      <c r="W39" s="32">
        <f t="shared" si="0"/>
        <v>0.14285714285714285</v>
      </c>
      <c r="X39" s="33">
        <f t="shared" si="1"/>
        <v>42.857142857142854</v>
      </c>
      <c r="Y39" s="34">
        <f t="shared" si="4"/>
        <v>7</v>
      </c>
      <c r="Z39" s="35">
        <f t="shared" si="2"/>
        <v>0</v>
      </c>
      <c r="AA39" s="33" t="str">
        <f t="shared" si="3"/>
        <v>No cubre tareas</v>
      </c>
      <c r="AB39" s="1"/>
    </row>
    <row r="40" spans="1:28" s="15" customFormat="1" ht="18" customHeight="1" x14ac:dyDescent="0.25">
      <c r="A40" s="16">
        <v>38</v>
      </c>
      <c r="B40" s="17">
        <v>0</v>
      </c>
      <c r="C40" s="38" t="s">
        <v>63</v>
      </c>
      <c r="D40" s="19">
        <v>0.45</v>
      </c>
      <c r="E40" s="20">
        <v>0.4</v>
      </c>
      <c r="F40" s="20">
        <v>0.5</v>
      </c>
      <c r="G40" s="20">
        <v>0.1</v>
      </c>
      <c r="H40" s="20">
        <v>0.5</v>
      </c>
      <c r="I40" s="20">
        <v>0.5</v>
      </c>
      <c r="J40" s="20" t="s">
        <v>25</v>
      </c>
      <c r="K40" s="20">
        <v>0.5</v>
      </c>
      <c r="L40" s="20" t="s">
        <v>25</v>
      </c>
      <c r="M40" s="20" t="s">
        <v>25</v>
      </c>
      <c r="N40" s="20" t="s">
        <v>25</v>
      </c>
      <c r="O40" s="20" t="s">
        <v>25</v>
      </c>
      <c r="P40" s="20" t="s">
        <v>25</v>
      </c>
      <c r="Q40" s="20" t="s">
        <v>25</v>
      </c>
      <c r="R40" s="20" t="s">
        <v>25</v>
      </c>
      <c r="S40" s="20" t="s">
        <v>25</v>
      </c>
      <c r="T40" s="20" t="s">
        <v>25</v>
      </c>
      <c r="U40" s="20" t="s">
        <v>25</v>
      </c>
      <c r="V40" s="21">
        <f t="shared" si="5"/>
        <v>7</v>
      </c>
      <c r="W40" s="22">
        <f t="shared" si="0"/>
        <v>0.42142857142857143</v>
      </c>
      <c r="X40" s="23">
        <f t="shared" si="1"/>
        <v>100</v>
      </c>
      <c r="Y40" s="24">
        <f t="shared" si="4"/>
        <v>7</v>
      </c>
      <c r="Z40" s="25">
        <f t="shared" si="2"/>
        <v>0.42142857142857143</v>
      </c>
      <c r="AA40" s="23" t="str">
        <f t="shared" si="3"/>
        <v>Cumple</v>
      </c>
    </row>
    <row r="41" spans="1:28" s="15" customFormat="1" ht="18" customHeight="1" x14ac:dyDescent="0.25">
      <c r="A41" s="26">
        <v>39</v>
      </c>
      <c r="B41" s="39">
        <v>1</v>
      </c>
      <c r="C41" s="40" t="s">
        <v>64</v>
      </c>
      <c r="D41" s="29">
        <v>0.5</v>
      </c>
      <c r="E41" s="30">
        <v>0.1</v>
      </c>
      <c r="F41" s="30">
        <v>0.45</v>
      </c>
      <c r="G41" s="30">
        <v>0.2</v>
      </c>
      <c r="H41" s="30">
        <v>0.5</v>
      </c>
      <c r="I41" s="30">
        <v>0.45</v>
      </c>
      <c r="J41" s="30" t="s">
        <v>25</v>
      </c>
      <c r="K41" s="30">
        <v>0.3</v>
      </c>
      <c r="L41" s="30" t="s">
        <v>25</v>
      </c>
      <c r="M41" s="30" t="s">
        <v>25</v>
      </c>
      <c r="N41" s="30" t="s">
        <v>25</v>
      </c>
      <c r="O41" s="30" t="s">
        <v>25</v>
      </c>
      <c r="P41" s="30" t="s">
        <v>25</v>
      </c>
      <c r="Q41" s="30" t="s">
        <v>25</v>
      </c>
      <c r="R41" s="30" t="s">
        <v>25</v>
      </c>
      <c r="S41" s="30" t="s">
        <v>25</v>
      </c>
      <c r="T41" s="30" t="s">
        <v>25</v>
      </c>
      <c r="U41" s="30" t="s">
        <v>25</v>
      </c>
      <c r="V41" s="31">
        <f t="shared" si="5"/>
        <v>7</v>
      </c>
      <c r="W41" s="32">
        <f t="shared" si="0"/>
        <v>0.35714285714285715</v>
      </c>
      <c r="X41" s="33">
        <f t="shared" si="1"/>
        <v>100</v>
      </c>
      <c r="Y41" s="34">
        <f t="shared" si="4"/>
        <v>7</v>
      </c>
      <c r="Z41" s="35">
        <f t="shared" si="2"/>
        <v>0.35714285714285715</v>
      </c>
      <c r="AA41" s="33" t="str">
        <f t="shared" si="3"/>
        <v>Cumple</v>
      </c>
    </row>
    <row r="42" spans="1:28" s="15" customFormat="1" ht="18" customHeight="1" x14ac:dyDescent="0.25">
      <c r="A42" s="16">
        <v>40</v>
      </c>
      <c r="B42" s="17">
        <v>0</v>
      </c>
      <c r="C42" s="18" t="s">
        <v>65</v>
      </c>
      <c r="D42" s="19">
        <v>0.35</v>
      </c>
      <c r="E42" s="20">
        <v>0.5</v>
      </c>
      <c r="F42" s="20">
        <v>0.45</v>
      </c>
      <c r="G42" s="20" t="s">
        <v>25</v>
      </c>
      <c r="H42" s="20">
        <v>0.5</v>
      </c>
      <c r="I42" s="20">
        <v>0.5</v>
      </c>
      <c r="J42" s="20" t="s">
        <v>25</v>
      </c>
      <c r="K42" s="20">
        <v>0.5</v>
      </c>
      <c r="L42" s="20" t="s">
        <v>25</v>
      </c>
      <c r="M42" s="20" t="s">
        <v>25</v>
      </c>
      <c r="N42" s="20" t="s">
        <v>25</v>
      </c>
      <c r="O42" s="20" t="s">
        <v>25</v>
      </c>
      <c r="P42" s="20" t="s">
        <v>25</v>
      </c>
      <c r="Q42" s="20" t="s">
        <v>25</v>
      </c>
      <c r="R42" s="20" t="s">
        <v>25</v>
      </c>
      <c r="S42" s="20" t="s">
        <v>25</v>
      </c>
      <c r="T42" s="20" t="s">
        <v>25</v>
      </c>
      <c r="U42" s="20" t="s">
        <v>25</v>
      </c>
      <c r="V42" s="21">
        <f t="shared" si="5"/>
        <v>6</v>
      </c>
      <c r="W42" s="22">
        <f t="shared" si="0"/>
        <v>0.39999999999999997</v>
      </c>
      <c r="X42" s="23">
        <f t="shared" si="1"/>
        <v>85.714285714285708</v>
      </c>
      <c r="Y42" s="24">
        <f t="shared" si="4"/>
        <v>7</v>
      </c>
      <c r="Z42" s="25">
        <f t="shared" si="2"/>
        <v>0.39999999999999997</v>
      </c>
      <c r="AA42" s="23" t="str">
        <f t="shared" si="3"/>
        <v>Cumple</v>
      </c>
    </row>
    <row r="43" spans="1:28" s="15" customFormat="1" ht="18" customHeight="1" x14ac:dyDescent="0.25">
      <c r="A43" s="26">
        <v>41</v>
      </c>
      <c r="B43" s="27">
        <v>1</v>
      </c>
      <c r="C43" s="28" t="s">
        <v>66</v>
      </c>
      <c r="D43" s="29">
        <v>0.5</v>
      </c>
      <c r="E43" s="30">
        <v>0.45</v>
      </c>
      <c r="F43" s="30">
        <v>0.45</v>
      </c>
      <c r="G43" s="30">
        <v>0.5</v>
      </c>
      <c r="H43" s="30">
        <v>0.5</v>
      </c>
      <c r="I43" s="30">
        <v>0.45</v>
      </c>
      <c r="J43" s="30" t="s">
        <v>25</v>
      </c>
      <c r="K43" s="30">
        <v>0.5</v>
      </c>
      <c r="L43" s="30" t="s">
        <v>25</v>
      </c>
      <c r="M43" s="30" t="s">
        <v>25</v>
      </c>
      <c r="N43" s="30" t="s">
        <v>25</v>
      </c>
      <c r="O43" s="30" t="s">
        <v>25</v>
      </c>
      <c r="P43" s="30" t="s">
        <v>25</v>
      </c>
      <c r="Q43" s="30" t="s">
        <v>25</v>
      </c>
      <c r="R43" s="30" t="s">
        <v>25</v>
      </c>
      <c r="S43" s="30" t="s">
        <v>25</v>
      </c>
      <c r="T43" s="30" t="s">
        <v>25</v>
      </c>
      <c r="U43" s="30" t="s">
        <v>25</v>
      </c>
      <c r="V43" s="31">
        <f t="shared" si="5"/>
        <v>7</v>
      </c>
      <c r="W43" s="32">
        <f t="shared" si="0"/>
        <v>0.47857142857142859</v>
      </c>
      <c r="X43" s="33">
        <f t="shared" si="1"/>
        <v>100</v>
      </c>
      <c r="Y43" s="34">
        <f t="shared" si="4"/>
        <v>7</v>
      </c>
      <c r="Z43" s="35">
        <f t="shared" si="2"/>
        <v>0.47857142857142859</v>
      </c>
      <c r="AA43" s="33" t="str">
        <f t="shared" si="3"/>
        <v>Cumple</v>
      </c>
    </row>
    <row r="44" spans="1:28" s="15" customFormat="1" ht="18" customHeight="1" x14ac:dyDescent="0.25">
      <c r="A44" s="16">
        <v>42</v>
      </c>
      <c r="B44" s="17">
        <v>0</v>
      </c>
      <c r="C44" s="18" t="s">
        <v>67</v>
      </c>
      <c r="D44" s="19">
        <v>0.4</v>
      </c>
      <c r="E44" s="20">
        <v>0.3</v>
      </c>
      <c r="F44" s="20">
        <v>0.4</v>
      </c>
      <c r="G44" s="20">
        <v>0.5</v>
      </c>
      <c r="H44" s="20">
        <v>0.45</v>
      </c>
      <c r="I44" s="20">
        <v>0.5</v>
      </c>
      <c r="J44" s="20" t="s">
        <v>25</v>
      </c>
      <c r="K44" s="20">
        <v>0.3</v>
      </c>
      <c r="L44" s="20" t="s">
        <v>25</v>
      </c>
      <c r="M44" s="20" t="s">
        <v>25</v>
      </c>
      <c r="N44" s="20" t="s">
        <v>25</v>
      </c>
      <c r="O44" s="20" t="s">
        <v>25</v>
      </c>
      <c r="P44" s="20" t="s">
        <v>25</v>
      </c>
      <c r="Q44" s="20" t="s">
        <v>25</v>
      </c>
      <c r="R44" s="20" t="s">
        <v>25</v>
      </c>
      <c r="S44" s="20" t="s">
        <v>25</v>
      </c>
      <c r="T44" s="20" t="s">
        <v>25</v>
      </c>
      <c r="U44" s="20" t="s">
        <v>25</v>
      </c>
      <c r="V44" s="21">
        <f t="shared" si="5"/>
        <v>7</v>
      </c>
      <c r="W44" s="22">
        <f t="shared" si="0"/>
        <v>0.40714285714285714</v>
      </c>
      <c r="X44" s="23">
        <f t="shared" si="1"/>
        <v>100</v>
      </c>
      <c r="Y44" s="24">
        <f t="shared" si="4"/>
        <v>7</v>
      </c>
      <c r="Z44" s="25">
        <f t="shared" si="2"/>
        <v>0.40714285714285714</v>
      </c>
      <c r="AA44" s="23" t="str">
        <f t="shared" si="3"/>
        <v>Cumple</v>
      </c>
    </row>
    <row r="45" spans="1:28" s="15" customFormat="1" ht="18" customHeight="1" x14ac:dyDescent="0.25">
      <c r="A45" s="26">
        <v>43</v>
      </c>
      <c r="B45" s="27">
        <v>1</v>
      </c>
      <c r="C45" s="28" t="s">
        <v>68</v>
      </c>
      <c r="D45" s="29">
        <v>0.4</v>
      </c>
      <c r="E45" s="30">
        <v>0.4</v>
      </c>
      <c r="F45" s="30">
        <v>0.5</v>
      </c>
      <c r="G45" s="30">
        <v>0.1</v>
      </c>
      <c r="H45" s="30">
        <v>0.5</v>
      </c>
      <c r="I45" s="30">
        <v>0.5</v>
      </c>
      <c r="J45" s="30" t="s">
        <v>25</v>
      </c>
      <c r="K45" s="30">
        <v>0.1</v>
      </c>
      <c r="L45" s="30" t="s">
        <v>25</v>
      </c>
      <c r="M45" s="30" t="s">
        <v>25</v>
      </c>
      <c r="N45" s="30" t="s">
        <v>25</v>
      </c>
      <c r="O45" s="30" t="s">
        <v>25</v>
      </c>
      <c r="P45" s="30" t="s">
        <v>25</v>
      </c>
      <c r="Q45" s="30" t="s">
        <v>25</v>
      </c>
      <c r="R45" s="30" t="s">
        <v>25</v>
      </c>
      <c r="S45" s="30" t="s">
        <v>25</v>
      </c>
      <c r="T45" s="30" t="s">
        <v>25</v>
      </c>
      <c r="U45" s="30" t="s">
        <v>25</v>
      </c>
      <c r="V45" s="31">
        <f t="shared" si="5"/>
        <v>7</v>
      </c>
      <c r="W45" s="32">
        <f t="shared" si="0"/>
        <v>0.35714285714285721</v>
      </c>
      <c r="X45" s="33">
        <f t="shared" si="1"/>
        <v>100</v>
      </c>
      <c r="Y45" s="34">
        <f t="shared" si="4"/>
        <v>7</v>
      </c>
      <c r="Z45" s="35">
        <f t="shared" si="2"/>
        <v>0.35714285714285721</v>
      </c>
      <c r="AA45" s="33" t="str">
        <f t="shared" si="3"/>
        <v>Cumple</v>
      </c>
    </row>
    <row r="46" spans="1:28" s="15" customFormat="1" ht="18" customHeight="1" x14ac:dyDescent="0.25">
      <c r="A46" s="16">
        <v>44</v>
      </c>
      <c r="B46" s="17">
        <v>0</v>
      </c>
      <c r="C46" s="18" t="s">
        <v>69</v>
      </c>
      <c r="D46" s="19">
        <v>0.5</v>
      </c>
      <c r="E46" s="20">
        <v>0.1</v>
      </c>
      <c r="F46" s="20">
        <v>0.45</v>
      </c>
      <c r="G46" s="20">
        <v>0.5</v>
      </c>
      <c r="H46" s="20">
        <v>0.5</v>
      </c>
      <c r="I46" s="20">
        <v>0.5</v>
      </c>
      <c r="J46" s="20" t="s">
        <v>25</v>
      </c>
      <c r="K46" s="20">
        <v>0.5</v>
      </c>
      <c r="L46" s="20" t="s">
        <v>25</v>
      </c>
      <c r="M46" s="20" t="s">
        <v>25</v>
      </c>
      <c r="N46" s="20" t="s">
        <v>25</v>
      </c>
      <c r="O46" s="20" t="s">
        <v>25</v>
      </c>
      <c r="P46" s="20" t="s">
        <v>25</v>
      </c>
      <c r="Q46" s="20" t="s">
        <v>25</v>
      </c>
      <c r="R46" s="20" t="s">
        <v>25</v>
      </c>
      <c r="S46" s="20" t="s">
        <v>25</v>
      </c>
      <c r="T46" s="20" t="s">
        <v>25</v>
      </c>
      <c r="U46" s="20" t="s">
        <v>25</v>
      </c>
      <c r="V46" s="21">
        <f t="shared" si="5"/>
        <v>7</v>
      </c>
      <c r="W46" s="22">
        <f t="shared" si="0"/>
        <v>0.43571428571428567</v>
      </c>
      <c r="X46" s="23">
        <f t="shared" si="1"/>
        <v>100</v>
      </c>
      <c r="Y46" s="24">
        <f t="shared" si="4"/>
        <v>7</v>
      </c>
      <c r="Z46" s="25">
        <f t="shared" si="2"/>
        <v>0.43571428571428567</v>
      </c>
      <c r="AA46" s="23" t="str">
        <f t="shared" si="3"/>
        <v>Cumple</v>
      </c>
    </row>
    <row r="47" spans="1:28" s="15" customFormat="1" ht="18" customHeight="1" x14ac:dyDescent="0.25">
      <c r="A47" s="26">
        <v>45</v>
      </c>
      <c r="B47" s="27">
        <v>1</v>
      </c>
      <c r="C47" s="28" t="s">
        <v>70</v>
      </c>
      <c r="D47" s="29">
        <v>0.5</v>
      </c>
      <c r="E47" s="30">
        <v>0.5</v>
      </c>
      <c r="F47" s="30">
        <v>0.5</v>
      </c>
      <c r="G47" s="30">
        <v>0.5</v>
      </c>
      <c r="H47" s="30">
        <v>0.5</v>
      </c>
      <c r="I47" s="30">
        <v>0.45</v>
      </c>
      <c r="J47" s="30" t="s">
        <v>25</v>
      </c>
      <c r="K47" s="30">
        <v>0.5</v>
      </c>
      <c r="L47" s="30" t="s">
        <v>25</v>
      </c>
      <c r="M47" s="30" t="s">
        <v>25</v>
      </c>
      <c r="N47" s="30" t="s">
        <v>25</v>
      </c>
      <c r="O47" s="30" t="s">
        <v>25</v>
      </c>
      <c r="P47" s="30" t="s">
        <v>25</v>
      </c>
      <c r="Q47" s="30" t="s">
        <v>25</v>
      </c>
      <c r="R47" s="30" t="s">
        <v>25</v>
      </c>
      <c r="S47" s="30" t="s">
        <v>25</v>
      </c>
      <c r="T47" s="30" t="s">
        <v>25</v>
      </c>
      <c r="U47" s="30" t="s">
        <v>25</v>
      </c>
      <c r="V47" s="31">
        <f t="shared" si="5"/>
        <v>7</v>
      </c>
      <c r="W47" s="32">
        <f t="shared" si="0"/>
        <v>0.49285714285714288</v>
      </c>
      <c r="X47" s="33">
        <f t="shared" si="1"/>
        <v>100</v>
      </c>
      <c r="Y47" s="34">
        <f t="shared" si="4"/>
        <v>7</v>
      </c>
      <c r="Z47" s="35">
        <f t="shared" si="2"/>
        <v>0.49285714285714288</v>
      </c>
      <c r="AA47" s="33" t="str">
        <f t="shared" si="3"/>
        <v>Cumple</v>
      </c>
      <c r="AB47" s="1"/>
    </row>
    <row r="48" spans="1:28" s="15" customFormat="1" ht="18" customHeight="1" x14ac:dyDescent="0.25">
      <c r="A48" s="16">
        <v>46</v>
      </c>
      <c r="B48" s="17">
        <v>0</v>
      </c>
      <c r="C48" s="18" t="s">
        <v>71</v>
      </c>
      <c r="D48" s="19">
        <v>0.5</v>
      </c>
      <c r="E48" s="20">
        <v>0.5</v>
      </c>
      <c r="F48" s="20">
        <v>0.5</v>
      </c>
      <c r="G48" s="20">
        <v>0.2</v>
      </c>
      <c r="H48" s="20">
        <v>0.5</v>
      </c>
      <c r="I48" s="20">
        <v>0.5</v>
      </c>
      <c r="J48" s="20" t="s">
        <v>25</v>
      </c>
      <c r="K48" s="20">
        <v>0.5</v>
      </c>
      <c r="L48" s="20" t="s">
        <v>25</v>
      </c>
      <c r="M48" s="20" t="s">
        <v>25</v>
      </c>
      <c r="N48" s="20" t="s">
        <v>25</v>
      </c>
      <c r="O48" s="20" t="s">
        <v>25</v>
      </c>
      <c r="P48" s="20" t="s">
        <v>25</v>
      </c>
      <c r="Q48" s="20" t="s">
        <v>25</v>
      </c>
      <c r="R48" s="20" t="s">
        <v>25</v>
      </c>
      <c r="S48" s="20" t="s">
        <v>25</v>
      </c>
      <c r="T48" s="20" t="s">
        <v>25</v>
      </c>
      <c r="U48" s="20" t="s">
        <v>25</v>
      </c>
      <c r="V48" s="21">
        <f t="shared" si="5"/>
        <v>7</v>
      </c>
      <c r="W48" s="22">
        <f t="shared" si="0"/>
        <v>0.45714285714285718</v>
      </c>
      <c r="X48" s="23">
        <f t="shared" si="1"/>
        <v>100</v>
      </c>
      <c r="Y48" s="24">
        <f t="shared" si="4"/>
        <v>7</v>
      </c>
      <c r="Z48" s="25">
        <f t="shared" si="2"/>
        <v>0.45714285714285718</v>
      </c>
      <c r="AA48" s="23" t="str">
        <f t="shared" si="3"/>
        <v>Cumple</v>
      </c>
    </row>
    <row r="49" spans="1:28" s="15" customFormat="1" ht="18" customHeight="1" x14ac:dyDescent="0.25">
      <c r="A49" s="26">
        <v>47</v>
      </c>
      <c r="B49" s="27">
        <v>1</v>
      </c>
      <c r="C49" s="28" t="s">
        <v>72</v>
      </c>
      <c r="D49" s="29">
        <v>0.1</v>
      </c>
      <c r="E49" s="30">
        <v>0.3</v>
      </c>
      <c r="F49" s="30">
        <v>0.45</v>
      </c>
      <c r="G49" s="30">
        <v>0.1</v>
      </c>
      <c r="H49" s="30">
        <v>0.5</v>
      </c>
      <c r="I49" s="30">
        <v>0.5</v>
      </c>
      <c r="J49" s="30" t="s">
        <v>25</v>
      </c>
      <c r="K49" s="30">
        <v>0.5</v>
      </c>
      <c r="L49" s="30" t="s">
        <v>25</v>
      </c>
      <c r="M49" s="30" t="s">
        <v>25</v>
      </c>
      <c r="N49" s="30" t="s">
        <v>25</v>
      </c>
      <c r="O49" s="30" t="s">
        <v>25</v>
      </c>
      <c r="P49" s="30" t="s">
        <v>25</v>
      </c>
      <c r="Q49" s="30" t="s">
        <v>25</v>
      </c>
      <c r="R49" s="30" t="s">
        <v>25</v>
      </c>
      <c r="S49" s="30" t="s">
        <v>25</v>
      </c>
      <c r="T49" s="30" t="s">
        <v>25</v>
      </c>
      <c r="U49" s="30" t="s">
        <v>25</v>
      </c>
      <c r="V49" s="31">
        <f t="shared" si="5"/>
        <v>7</v>
      </c>
      <c r="W49" s="32">
        <f t="shared" si="0"/>
        <v>0.35000000000000003</v>
      </c>
      <c r="X49" s="33">
        <f t="shared" si="1"/>
        <v>100</v>
      </c>
      <c r="Y49" s="34">
        <f t="shared" si="4"/>
        <v>7</v>
      </c>
      <c r="Z49" s="35">
        <f t="shared" si="2"/>
        <v>0.35000000000000003</v>
      </c>
      <c r="AA49" s="33" t="str">
        <f t="shared" si="3"/>
        <v>Cumple</v>
      </c>
    </row>
    <row r="50" spans="1:28" s="15" customFormat="1" ht="18" customHeight="1" x14ac:dyDescent="0.25">
      <c r="A50" s="16">
        <v>48</v>
      </c>
      <c r="B50" s="17">
        <v>0</v>
      </c>
      <c r="C50" s="18" t="s">
        <v>73</v>
      </c>
      <c r="D50" s="19">
        <v>0.5</v>
      </c>
      <c r="E50" s="20">
        <v>0.4</v>
      </c>
      <c r="F50" s="20">
        <v>0.45</v>
      </c>
      <c r="G50" s="20">
        <v>0.1</v>
      </c>
      <c r="H50" s="20">
        <v>0.5</v>
      </c>
      <c r="I50" s="20">
        <v>0.5</v>
      </c>
      <c r="J50" s="20" t="s">
        <v>25</v>
      </c>
      <c r="K50" s="20">
        <v>0.45</v>
      </c>
      <c r="L50" s="20" t="s">
        <v>25</v>
      </c>
      <c r="M50" s="20" t="s">
        <v>25</v>
      </c>
      <c r="N50" s="20" t="s">
        <v>25</v>
      </c>
      <c r="O50" s="20" t="s">
        <v>25</v>
      </c>
      <c r="P50" s="20" t="s">
        <v>25</v>
      </c>
      <c r="Q50" s="20" t="s">
        <v>25</v>
      </c>
      <c r="R50" s="20" t="s">
        <v>25</v>
      </c>
      <c r="S50" s="20" t="s">
        <v>25</v>
      </c>
      <c r="T50" s="20" t="s">
        <v>25</v>
      </c>
      <c r="U50" s="20" t="s">
        <v>25</v>
      </c>
      <c r="V50" s="21">
        <f t="shared" si="5"/>
        <v>7</v>
      </c>
      <c r="W50" s="22">
        <f t="shared" si="0"/>
        <v>0.41428571428571431</v>
      </c>
      <c r="X50" s="23">
        <f t="shared" si="1"/>
        <v>100</v>
      </c>
      <c r="Y50" s="24">
        <f t="shared" si="4"/>
        <v>7</v>
      </c>
      <c r="Z50" s="25">
        <f t="shared" si="2"/>
        <v>0.41428571428571431</v>
      </c>
      <c r="AA50" s="23" t="str">
        <f t="shared" si="3"/>
        <v>Cumple</v>
      </c>
    </row>
    <row r="51" spans="1:28" s="15" customFormat="1" ht="18" customHeight="1" x14ac:dyDescent="0.25">
      <c r="A51" s="26">
        <v>49</v>
      </c>
      <c r="B51" s="27">
        <v>1</v>
      </c>
      <c r="C51" s="28" t="s">
        <v>74</v>
      </c>
      <c r="D51" s="29">
        <v>0.5</v>
      </c>
      <c r="E51" s="30">
        <v>0.1</v>
      </c>
      <c r="F51" s="30">
        <v>0.45</v>
      </c>
      <c r="G51" s="30">
        <v>0.1</v>
      </c>
      <c r="H51" s="30">
        <v>0.5</v>
      </c>
      <c r="I51" s="30">
        <v>0.5</v>
      </c>
      <c r="J51" s="30" t="s">
        <v>25</v>
      </c>
      <c r="K51" s="30">
        <v>0.5</v>
      </c>
      <c r="L51" s="30" t="s">
        <v>25</v>
      </c>
      <c r="M51" s="30" t="s">
        <v>25</v>
      </c>
      <c r="N51" s="30" t="s">
        <v>25</v>
      </c>
      <c r="O51" s="30" t="s">
        <v>25</v>
      </c>
      <c r="P51" s="30" t="s">
        <v>25</v>
      </c>
      <c r="Q51" s="30" t="s">
        <v>25</v>
      </c>
      <c r="R51" s="30" t="s">
        <v>25</v>
      </c>
      <c r="S51" s="30" t="s">
        <v>25</v>
      </c>
      <c r="T51" s="30" t="s">
        <v>25</v>
      </c>
      <c r="U51" s="30" t="s">
        <v>25</v>
      </c>
      <c r="V51" s="31">
        <f t="shared" si="5"/>
        <v>7</v>
      </c>
      <c r="W51" s="32">
        <f t="shared" si="0"/>
        <v>0.37857142857142861</v>
      </c>
      <c r="X51" s="33">
        <f t="shared" si="1"/>
        <v>100</v>
      </c>
      <c r="Y51" s="34">
        <f t="shared" si="4"/>
        <v>7</v>
      </c>
      <c r="Z51" s="35">
        <f t="shared" si="2"/>
        <v>0.37857142857142861</v>
      </c>
      <c r="AA51" s="33" t="str">
        <f t="shared" si="3"/>
        <v>Cumple</v>
      </c>
    </row>
    <row r="52" spans="1:28" s="15" customFormat="1" ht="18" customHeight="1" x14ac:dyDescent="0.25">
      <c r="A52" s="16">
        <v>50</v>
      </c>
      <c r="B52" s="17">
        <v>0</v>
      </c>
      <c r="C52" s="18" t="s">
        <v>75</v>
      </c>
      <c r="D52" s="19">
        <v>0.5</v>
      </c>
      <c r="E52" s="20">
        <v>0.5</v>
      </c>
      <c r="F52" s="20">
        <v>0.45</v>
      </c>
      <c r="G52" s="20">
        <v>0.5</v>
      </c>
      <c r="H52" s="20">
        <v>0.5</v>
      </c>
      <c r="I52" s="20">
        <v>0.5</v>
      </c>
      <c r="J52" s="20" t="s">
        <v>25</v>
      </c>
      <c r="K52" s="20">
        <v>0.5</v>
      </c>
      <c r="L52" s="20" t="s">
        <v>25</v>
      </c>
      <c r="M52" s="20" t="s">
        <v>25</v>
      </c>
      <c r="N52" s="20" t="s">
        <v>25</v>
      </c>
      <c r="O52" s="20" t="s">
        <v>25</v>
      </c>
      <c r="P52" s="20" t="s">
        <v>25</v>
      </c>
      <c r="Q52" s="20" t="s">
        <v>25</v>
      </c>
      <c r="R52" s="20" t="s">
        <v>25</v>
      </c>
      <c r="S52" s="20" t="s">
        <v>25</v>
      </c>
      <c r="T52" s="20" t="s">
        <v>25</v>
      </c>
      <c r="U52" s="20" t="s">
        <v>25</v>
      </c>
      <c r="V52" s="21">
        <f t="shared" si="5"/>
        <v>7</v>
      </c>
      <c r="W52" s="22">
        <f t="shared" si="0"/>
        <v>0.49285714285714288</v>
      </c>
      <c r="X52" s="23">
        <f t="shared" si="1"/>
        <v>100</v>
      </c>
      <c r="Y52" s="24">
        <f t="shared" si="4"/>
        <v>7</v>
      </c>
      <c r="Z52" s="25">
        <f t="shared" si="2"/>
        <v>0.49285714285714288</v>
      </c>
      <c r="AA52" s="23" t="str">
        <f t="shared" si="3"/>
        <v>Cumple</v>
      </c>
    </row>
    <row r="53" spans="1:28" s="15" customFormat="1" ht="18" customHeight="1" x14ac:dyDescent="0.25">
      <c r="A53" s="26">
        <v>51</v>
      </c>
      <c r="B53" s="27">
        <v>1</v>
      </c>
      <c r="C53" s="28" t="s">
        <v>76</v>
      </c>
      <c r="D53" s="29">
        <v>0.5</v>
      </c>
      <c r="E53" s="30">
        <v>0.5</v>
      </c>
      <c r="F53" s="30">
        <v>0.5</v>
      </c>
      <c r="G53" s="30">
        <v>0.5</v>
      </c>
      <c r="H53" s="30">
        <v>0.5</v>
      </c>
      <c r="I53" s="30">
        <v>0.5</v>
      </c>
      <c r="J53" s="30" t="s">
        <v>25</v>
      </c>
      <c r="K53" s="30">
        <v>0.5</v>
      </c>
      <c r="L53" s="30" t="s">
        <v>25</v>
      </c>
      <c r="M53" s="30" t="s">
        <v>25</v>
      </c>
      <c r="N53" s="30" t="s">
        <v>25</v>
      </c>
      <c r="O53" s="30" t="s">
        <v>25</v>
      </c>
      <c r="P53" s="30" t="s">
        <v>25</v>
      </c>
      <c r="Q53" s="30" t="s">
        <v>25</v>
      </c>
      <c r="R53" s="30" t="s">
        <v>25</v>
      </c>
      <c r="S53" s="30" t="s">
        <v>25</v>
      </c>
      <c r="T53" s="30" t="s">
        <v>25</v>
      </c>
      <c r="U53" s="30" t="s">
        <v>25</v>
      </c>
      <c r="V53" s="31">
        <f t="shared" si="5"/>
        <v>7</v>
      </c>
      <c r="W53" s="32">
        <f t="shared" si="0"/>
        <v>0.5</v>
      </c>
      <c r="X53" s="33">
        <f t="shared" si="1"/>
        <v>100</v>
      </c>
      <c r="Y53" s="34">
        <f t="shared" si="4"/>
        <v>7</v>
      </c>
      <c r="Z53" s="35">
        <f t="shared" si="2"/>
        <v>0.5</v>
      </c>
      <c r="AA53" s="33" t="str">
        <f t="shared" si="3"/>
        <v>Cumple</v>
      </c>
    </row>
    <row r="54" spans="1:28" s="15" customFormat="1" ht="18" customHeight="1" x14ac:dyDescent="0.25">
      <c r="A54" s="16">
        <v>52</v>
      </c>
      <c r="B54" s="17">
        <v>0</v>
      </c>
      <c r="C54" s="18" t="s">
        <v>77</v>
      </c>
      <c r="D54" s="19">
        <v>0.5</v>
      </c>
      <c r="E54" s="20">
        <v>0.1</v>
      </c>
      <c r="F54" s="20">
        <v>0.45</v>
      </c>
      <c r="G54" s="20">
        <v>0.5</v>
      </c>
      <c r="H54" s="20">
        <v>0.4</v>
      </c>
      <c r="I54" s="20">
        <v>0.5</v>
      </c>
      <c r="J54" s="20" t="s">
        <v>25</v>
      </c>
      <c r="K54" s="20">
        <v>0.5</v>
      </c>
      <c r="L54" s="20" t="s">
        <v>25</v>
      </c>
      <c r="M54" s="20" t="s">
        <v>25</v>
      </c>
      <c r="N54" s="20" t="s">
        <v>25</v>
      </c>
      <c r="O54" s="20" t="s">
        <v>25</v>
      </c>
      <c r="P54" s="20" t="s">
        <v>25</v>
      </c>
      <c r="Q54" s="20" t="s">
        <v>25</v>
      </c>
      <c r="R54" s="20" t="s">
        <v>25</v>
      </c>
      <c r="S54" s="20" t="s">
        <v>25</v>
      </c>
      <c r="T54" s="20" t="s">
        <v>25</v>
      </c>
      <c r="U54" s="20" t="s">
        <v>25</v>
      </c>
      <c r="V54" s="21">
        <f t="shared" si="5"/>
        <v>7</v>
      </c>
      <c r="W54" s="22">
        <f t="shared" si="0"/>
        <v>0.42142857142857143</v>
      </c>
      <c r="X54" s="23">
        <f t="shared" si="1"/>
        <v>100</v>
      </c>
      <c r="Y54" s="24">
        <f t="shared" si="4"/>
        <v>7</v>
      </c>
      <c r="Z54" s="25">
        <f t="shared" si="2"/>
        <v>0.42142857142857143</v>
      </c>
      <c r="AA54" s="23" t="str">
        <f t="shared" si="3"/>
        <v>Cumple</v>
      </c>
    </row>
    <row r="55" spans="1:28" s="15" customFormat="1" ht="18" customHeight="1" x14ac:dyDescent="0.25">
      <c r="A55" s="26">
        <v>53</v>
      </c>
      <c r="B55" s="27">
        <v>1</v>
      </c>
      <c r="C55" s="28" t="s">
        <v>78</v>
      </c>
      <c r="D55" s="29">
        <v>0.45</v>
      </c>
      <c r="E55" s="30">
        <v>0.1</v>
      </c>
      <c r="F55" s="30">
        <v>0.5</v>
      </c>
      <c r="G55" s="30">
        <v>0.5</v>
      </c>
      <c r="H55" s="30">
        <v>0.5</v>
      </c>
      <c r="I55" s="30">
        <v>0.5</v>
      </c>
      <c r="J55" s="30" t="s">
        <v>25</v>
      </c>
      <c r="K55" s="30">
        <v>0.5</v>
      </c>
      <c r="L55" s="30" t="s">
        <v>25</v>
      </c>
      <c r="M55" s="30" t="s">
        <v>25</v>
      </c>
      <c r="N55" s="30" t="s">
        <v>25</v>
      </c>
      <c r="O55" s="30" t="s">
        <v>25</v>
      </c>
      <c r="P55" s="30" t="s">
        <v>25</v>
      </c>
      <c r="Q55" s="30" t="s">
        <v>25</v>
      </c>
      <c r="R55" s="30" t="s">
        <v>25</v>
      </c>
      <c r="S55" s="30" t="s">
        <v>25</v>
      </c>
      <c r="T55" s="30" t="s">
        <v>25</v>
      </c>
      <c r="U55" s="30" t="s">
        <v>25</v>
      </c>
      <c r="V55" s="31">
        <f t="shared" si="5"/>
        <v>7</v>
      </c>
      <c r="W55" s="32">
        <f t="shared" si="0"/>
        <v>0.43571428571428567</v>
      </c>
      <c r="X55" s="33">
        <f t="shared" si="1"/>
        <v>100</v>
      </c>
      <c r="Y55" s="34">
        <f t="shared" si="4"/>
        <v>7</v>
      </c>
      <c r="Z55" s="35">
        <f t="shared" si="2"/>
        <v>0.43571428571428567</v>
      </c>
      <c r="AA55" s="33" t="str">
        <f t="shared" si="3"/>
        <v>Cumple</v>
      </c>
    </row>
    <row r="56" spans="1:28" s="15" customFormat="1" ht="18" customHeight="1" x14ac:dyDescent="0.25">
      <c r="A56" s="16">
        <v>54</v>
      </c>
      <c r="B56" s="17">
        <v>0</v>
      </c>
      <c r="C56" s="18" t="s">
        <v>79</v>
      </c>
      <c r="D56" s="19">
        <v>0.5</v>
      </c>
      <c r="E56" s="20">
        <v>0.2</v>
      </c>
      <c r="F56" s="20">
        <v>0.45</v>
      </c>
      <c r="G56" s="20">
        <v>0.05</v>
      </c>
      <c r="H56" s="20">
        <v>0.5</v>
      </c>
      <c r="I56" s="20">
        <v>0.4</v>
      </c>
      <c r="J56" s="20" t="s">
        <v>25</v>
      </c>
      <c r="K56" s="20" t="s">
        <v>25</v>
      </c>
      <c r="L56" s="20" t="s">
        <v>25</v>
      </c>
      <c r="M56" s="20" t="s">
        <v>25</v>
      </c>
      <c r="N56" s="20" t="s">
        <v>25</v>
      </c>
      <c r="O56" s="20" t="s">
        <v>25</v>
      </c>
      <c r="P56" s="20" t="s">
        <v>25</v>
      </c>
      <c r="Q56" s="20" t="s">
        <v>25</v>
      </c>
      <c r="R56" s="20" t="s">
        <v>25</v>
      </c>
      <c r="S56" s="20" t="s">
        <v>25</v>
      </c>
      <c r="T56" s="20" t="s">
        <v>25</v>
      </c>
      <c r="U56" s="20" t="s">
        <v>25</v>
      </c>
      <c r="V56" s="21">
        <f t="shared" si="5"/>
        <v>6</v>
      </c>
      <c r="W56" s="22">
        <f t="shared" si="0"/>
        <v>0.3</v>
      </c>
      <c r="X56" s="23">
        <f t="shared" si="1"/>
        <v>85.714285714285708</v>
      </c>
      <c r="Y56" s="24">
        <f t="shared" si="4"/>
        <v>7</v>
      </c>
      <c r="Z56" s="25">
        <f t="shared" si="2"/>
        <v>0.3</v>
      </c>
      <c r="AA56" s="23" t="str">
        <f t="shared" si="3"/>
        <v>Cumple</v>
      </c>
    </row>
    <row r="57" spans="1:28" s="15" customFormat="1" ht="18" customHeight="1" x14ac:dyDescent="0.25">
      <c r="A57" s="26">
        <v>55</v>
      </c>
      <c r="B57" s="27">
        <v>1</v>
      </c>
      <c r="C57" s="28" t="s">
        <v>80</v>
      </c>
      <c r="D57" s="29">
        <v>0.5</v>
      </c>
      <c r="E57" s="30">
        <v>0.1</v>
      </c>
      <c r="F57" s="30">
        <v>0.5</v>
      </c>
      <c r="G57" s="30">
        <v>0.5</v>
      </c>
      <c r="H57" s="30">
        <v>0.5</v>
      </c>
      <c r="I57" s="30">
        <v>0.5</v>
      </c>
      <c r="J57" s="30" t="s">
        <v>25</v>
      </c>
      <c r="K57" s="30">
        <v>0.5</v>
      </c>
      <c r="L57" s="30" t="s">
        <v>25</v>
      </c>
      <c r="M57" s="30" t="s">
        <v>25</v>
      </c>
      <c r="N57" s="30" t="s">
        <v>25</v>
      </c>
      <c r="O57" s="30" t="s">
        <v>25</v>
      </c>
      <c r="P57" s="30" t="s">
        <v>25</v>
      </c>
      <c r="Q57" s="30" t="s">
        <v>25</v>
      </c>
      <c r="R57" s="30" t="s">
        <v>25</v>
      </c>
      <c r="S57" s="30" t="s">
        <v>25</v>
      </c>
      <c r="T57" s="30" t="s">
        <v>25</v>
      </c>
      <c r="U57" s="30" t="s">
        <v>25</v>
      </c>
      <c r="V57" s="31">
        <f t="shared" si="5"/>
        <v>7</v>
      </c>
      <c r="W57" s="32">
        <f t="shared" si="0"/>
        <v>0.44285714285714289</v>
      </c>
      <c r="X57" s="33">
        <f t="shared" si="1"/>
        <v>100</v>
      </c>
      <c r="Y57" s="34">
        <f t="shared" si="4"/>
        <v>7</v>
      </c>
      <c r="Z57" s="35">
        <f t="shared" si="2"/>
        <v>0.44285714285714289</v>
      </c>
      <c r="AA57" s="33" t="str">
        <f t="shared" si="3"/>
        <v>Cumple</v>
      </c>
      <c r="AB57" s="1"/>
    </row>
    <row r="58" spans="1:28" s="15" customFormat="1" ht="18" customHeight="1" x14ac:dyDescent="0.25">
      <c r="A58" s="16">
        <v>56</v>
      </c>
      <c r="B58" s="17">
        <v>0</v>
      </c>
      <c r="C58" s="18" t="s">
        <v>81</v>
      </c>
      <c r="D58" s="19">
        <v>0.5</v>
      </c>
      <c r="E58" s="41">
        <v>0.05</v>
      </c>
      <c r="F58" s="41">
        <v>0.45</v>
      </c>
      <c r="G58" s="41">
        <v>0.1</v>
      </c>
      <c r="H58" s="41">
        <v>0.5</v>
      </c>
      <c r="I58" s="41">
        <v>0.5</v>
      </c>
      <c r="J58" s="41" t="s">
        <v>25</v>
      </c>
      <c r="K58" s="41">
        <v>0.5</v>
      </c>
      <c r="L58" s="41" t="s">
        <v>25</v>
      </c>
      <c r="M58" s="41" t="s">
        <v>25</v>
      </c>
      <c r="N58" s="41" t="s">
        <v>25</v>
      </c>
      <c r="O58" s="41" t="s">
        <v>25</v>
      </c>
      <c r="P58" s="41" t="s">
        <v>25</v>
      </c>
      <c r="Q58" s="41" t="s">
        <v>25</v>
      </c>
      <c r="R58" s="41" t="s">
        <v>25</v>
      </c>
      <c r="S58" s="41" t="s">
        <v>25</v>
      </c>
      <c r="T58" s="41" t="s">
        <v>25</v>
      </c>
      <c r="U58" s="41" t="s">
        <v>25</v>
      </c>
      <c r="V58" s="21">
        <f t="shared" si="5"/>
        <v>7</v>
      </c>
      <c r="W58" s="22">
        <f t="shared" si="0"/>
        <v>0.37142857142857144</v>
      </c>
      <c r="X58" s="23">
        <f t="shared" si="1"/>
        <v>100</v>
      </c>
      <c r="Y58" s="24">
        <f t="shared" si="4"/>
        <v>7</v>
      </c>
      <c r="Z58" s="25">
        <f t="shared" si="2"/>
        <v>0.37142857142857144</v>
      </c>
      <c r="AA58" s="23" t="str">
        <f t="shared" si="3"/>
        <v>Cumple</v>
      </c>
    </row>
    <row r="59" spans="1:28" s="15" customFormat="1" ht="18" customHeight="1" x14ac:dyDescent="0.25">
      <c r="A59" s="26">
        <v>57</v>
      </c>
      <c r="B59" s="27">
        <v>1</v>
      </c>
      <c r="C59" s="28" t="s">
        <v>82</v>
      </c>
      <c r="D59" s="36" t="s">
        <v>25</v>
      </c>
      <c r="E59" s="30">
        <v>0.5</v>
      </c>
      <c r="F59" s="30">
        <v>0.4</v>
      </c>
      <c r="G59" s="30">
        <v>0.2</v>
      </c>
      <c r="H59" s="30">
        <v>0.5</v>
      </c>
      <c r="I59" s="30">
        <v>0.5</v>
      </c>
      <c r="J59" s="30" t="s">
        <v>25</v>
      </c>
      <c r="K59" s="30">
        <v>0.1</v>
      </c>
      <c r="L59" s="30" t="s">
        <v>25</v>
      </c>
      <c r="M59" s="30" t="s">
        <v>25</v>
      </c>
      <c r="N59" s="30" t="s">
        <v>25</v>
      </c>
      <c r="O59" s="30" t="s">
        <v>25</v>
      </c>
      <c r="P59" s="30" t="s">
        <v>25</v>
      </c>
      <c r="Q59" s="30" t="s">
        <v>25</v>
      </c>
      <c r="R59" s="30" t="s">
        <v>25</v>
      </c>
      <c r="S59" s="30" t="s">
        <v>25</v>
      </c>
      <c r="T59" s="30" t="s">
        <v>25</v>
      </c>
      <c r="U59" s="30" t="s">
        <v>25</v>
      </c>
      <c r="V59" s="31">
        <f t="shared" si="5"/>
        <v>6</v>
      </c>
      <c r="W59" s="32">
        <f t="shared" si="0"/>
        <v>0.31428571428571433</v>
      </c>
      <c r="X59" s="33">
        <f t="shared" si="1"/>
        <v>85.714285714285708</v>
      </c>
      <c r="Y59" s="34">
        <f t="shared" si="4"/>
        <v>7</v>
      </c>
      <c r="Z59" s="35">
        <f t="shared" si="2"/>
        <v>0.31428571428571433</v>
      </c>
      <c r="AA59" s="33" t="str">
        <f t="shared" si="3"/>
        <v>Cumple</v>
      </c>
    </row>
    <row r="60" spans="1:28" s="15" customFormat="1" ht="18" customHeight="1" x14ac:dyDescent="0.25">
      <c r="A60" s="16">
        <v>58</v>
      </c>
      <c r="B60" s="17">
        <v>0</v>
      </c>
      <c r="C60" s="18" t="s">
        <v>83</v>
      </c>
      <c r="D60" s="19">
        <v>0.45</v>
      </c>
      <c r="E60" s="20">
        <v>0.05</v>
      </c>
      <c r="F60" s="20">
        <v>0.4</v>
      </c>
      <c r="G60" s="20">
        <v>0.05</v>
      </c>
      <c r="H60" s="20">
        <v>0.4</v>
      </c>
      <c r="I60" s="20" t="s">
        <v>25</v>
      </c>
      <c r="J60" s="20" t="s">
        <v>25</v>
      </c>
      <c r="K60" s="20">
        <v>0.3</v>
      </c>
      <c r="L60" s="20" t="s">
        <v>25</v>
      </c>
      <c r="M60" s="20" t="s">
        <v>25</v>
      </c>
      <c r="N60" s="20" t="s">
        <v>25</v>
      </c>
      <c r="O60" s="20" t="s">
        <v>25</v>
      </c>
      <c r="P60" s="20" t="s">
        <v>25</v>
      </c>
      <c r="Q60" s="20" t="s">
        <v>25</v>
      </c>
      <c r="R60" s="20" t="s">
        <v>25</v>
      </c>
      <c r="S60" s="20" t="s">
        <v>25</v>
      </c>
      <c r="T60" s="20" t="s">
        <v>25</v>
      </c>
      <c r="U60" s="20" t="s">
        <v>25</v>
      </c>
      <c r="V60" s="21">
        <f t="shared" si="5"/>
        <v>6</v>
      </c>
      <c r="W60" s="22">
        <f t="shared" si="0"/>
        <v>0.23571428571428574</v>
      </c>
      <c r="X60" s="23">
        <f t="shared" si="1"/>
        <v>85.714285714285708</v>
      </c>
      <c r="Y60" s="24">
        <f t="shared" si="4"/>
        <v>7</v>
      </c>
      <c r="Z60" s="25">
        <f t="shared" si="2"/>
        <v>0.23571428571428574</v>
      </c>
      <c r="AA60" s="23" t="str">
        <f t="shared" si="3"/>
        <v>Cumple</v>
      </c>
    </row>
    <row r="61" spans="1:28" ht="18" customHeight="1" x14ac:dyDescent="0.25">
      <c r="A61" s="26">
        <v>59</v>
      </c>
      <c r="B61" s="27">
        <v>1</v>
      </c>
      <c r="C61" s="42" t="s">
        <v>84</v>
      </c>
      <c r="D61" s="29">
        <v>0.45</v>
      </c>
      <c r="E61" s="30">
        <v>0.1</v>
      </c>
      <c r="F61" s="30">
        <v>0.5</v>
      </c>
      <c r="G61" s="30">
        <v>0.15</v>
      </c>
      <c r="H61" s="30">
        <v>0.4</v>
      </c>
      <c r="I61" s="30" t="s">
        <v>62</v>
      </c>
      <c r="J61" s="30" t="s">
        <v>25</v>
      </c>
      <c r="K61" s="30">
        <v>0.5</v>
      </c>
      <c r="L61" s="30" t="s">
        <v>25</v>
      </c>
      <c r="M61" s="30" t="s">
        <v>25</v>
      </c>
      <c r="N61" s="30" t="s">
        <v>25</v>
      </c>
      <c r="O61" s="30" t="s">
        <v>25</v>
      </c>
      <c r="P61" s="30" t="s">
        <v>25</v>
      </c>
      <c r="Q61" s="30" t="s">
        <v>25</v>
      </c>
      <c r="R61" s="30" t="s">
        <v>25</v>
      </c>
      <c r="S61" s="30" t="s">
        <v>25</v>
      </c>
      <c r="T61" s="30" t="s">
        <v>25</v>
      </c>
      <c r="U61" s="30" t="s">
        <v>25</v>
      </c>
      <c r="V61" s="31">
        <f t="shared" si="5"/>
        <v>6</v>
      </c>
      <c r="W61" s="32">
        <f t="shared" si="0"/>
        <v>0.3</v>
      </c>
      <c r="X61" s="33">
        <f t="shared" si="1"/>
        <v>85.714285714285708</v>
      </c>
      <c r="Y61" s="34">
        <f t="shared" si="4"/>
        <v>7</v>
      </c>
      <c r="Z61" s="35">
        <f t="shared" si="2"/>
        <v>0.3</v>
      </c>
      <c r="AA61" s="33" t="str">
        <f t="shared" si="3"/>
        <v>Cumple</v>
      </c>
      <c r="AB61" s="15"/>
    </row>
    <row r="62" spans="1:28" ht="18" customHeight="1" x14ac:dyDescent="0.25">
      <c r="A62" s="16">
        <v>60</v>
      </c>
      <c r="B62" s="17">
        <v>0</v>
      </c>
      <c r="C62" s="43" t="s">
        <v>85</v>
      </c>
      <c r="D62" s="19">
        <v>0.45</v>
      </c>
      <c r="E62" s="41">
        <v>0.5</v>
      </c>
      <c r="F62" s="41">
        <v>0.45</v>
      </c>
      <c r="G62" s="41">
        <v>0.2</v>
      </c>
      <c r="H62" s="41">
        <v>0.5</v>
      </c>
      <c r="I62" s="41">
        <v>0.5</v>
      </c>
      <c r="J62" s="41" t="s">
        <v>25</v>
      </c>
      <c r="K62" s="41">
        <v>0.5</v>
      </c>
      <c r="L62" s="41" t="s">
        <v>25</v>
      </c>
      <c r="M62" s="41" t="s">
        <v>25</v>
      </c>
      <c r="N62" s="41" t="s">
        <v>25</v>
      </c>
      <c r="O62" s="41" t="s">
        <v>25</v>
      </c>
      <c r="P62" s="41" t="s">
        <v>25</v>
      </c>
      <c r="Q62" s="41" t="s">
        <v>25</v>
      </c>
      <c r="R62" s="41" t="s">
        <v>25</v>
      </c>
      <c r="S62" s="41" t="s">
        <v>25</v>
      </c>
      <c r="T62" s="41" t="s">
        <v>25</v>
      </c>
      <c r="U62" s="41" t="s">
        <v>25</v>
      </c>
      <c r="V62" s="21">
        <f t="shared" si="5"/>
        <v>7</v>
      </c>
      <c r="W62" s="22">
        <f t="shared" si="0"/>
        <v>0.44285714285714278</v>
      </c>
      <c r="X62" s="23">
        <f t="shared" si="1"/>
        <v>100</v>
      </c>
      <c r="Y62" s="24">
        <f t="shared" si="4"/>
        <v>7</v>
      </c>
      <c r="Z62" s="25">
        <f t="shared" si="2"/>
        <v>0.44285714285714278</v>
      </c>
      <c r="AA62" s="44" t="str">
        <f t="shared" si="3"/>
        <v>Cumple</v>
      </c>
      <c r="AB62" s="15"/>
    </row>
    <row r="63" spans="1:28" ht="18" customHeight="1" x14ac:dyDescent="0.25">
      <c r="A63" s="26">
        <v>61</v>
      </c>
      <c r="B63" s="45"/>
      <c r="C63" s="28" t="s">
        <v>86</v>
      </c>
      <c r="D63" s="29">
        <v>0.5</v>
      </c>
      <c r="E63" s="30">
        <v>0.5</v>
      </c>
      <c r="F63" s="30">
        <v>0.45</v>
      </c>
      <c r="G63" s="30">
        <v>0.5</v>
      </c>
      <c r="H63" s="30">
        <v>0.5</v>
      </c>
      <c r="I63" s="30">
        <v>0.5</v>
      </c>
      <c r="J63" s="30" t="s">
        <v>25</v>
      </c>
      <c r="K63" s="30">
        <v>0.5</v>
      </c>
      <c r="L63" s="30" t="s">
        <v>25</v>
      </c>
      <c r="M63" s="30" t="s">
        <v>25</v>
      </c>
      <c r="N63" s="30" t="s">
        <v>25</v>
      </c>
      <c r="O63" s="30" t="s">
        <v>25</v>
      </c>
      <c r="P63" s="30" t="s">
        <v>25</v>
      </c>
      <c r="Q63" s="30" t="s">
        <v>25</v>
      </c>
      <c r="R63" s="30" t="s">
        <v>25</v>
      </c>
      <c r="S63" s="30" t="s">
        <v>25</v>
      </c>
      <c r="T63" s="30" t="s">
        <v>25</v>
      </c>
      <c r="U63" s="30" t="s">
        <v>25</v>
      </c>
      <c r="V63" s="31">
        <f t="shared" si="5"/>
        <v>7</v>
      </c>
      <c r="W63" s="32">
        <f t="shared" si="0"/>
        <v>0.49285714285714288</v>
      </c>
      <c r="X63" s="33">
        <f t="shared" si="1"/>
        <v>100</v>
      </c>
      <c r="Y63" s="34">
        <f t="shared" si="4"/>
        <v>7</v>
      </c>
      <c r="Z63" s="35">
        <f t="shared" si="2"/>
        <v>0.49285714285714288</v>
      </c>
      <c r="AA63" s="46" t="str">
        <f t="shared" si="3"/>
        <v>Cumple</v>
      </c>
    </row>
    <row r="64" spans="1:28" ht="18" customHeight="1" x14ac:dyDescent="0.25">
      <c r="A64" s="16">
        <v>62</v>
      </c>
      <c r="B64" s="45"/>
      <c r="C64" s="18" t="s">
        <v>87</v>
      </c>
      <c r="D64" s="19">
        <v>0.45</v>
      </c>
      <c r="E64" s="47">
        <v>0.5</v>
      </c>
      <c r="F64" s="47">
        <v>0.45</v>
      </c>
      <c r="G64" s="47">
        <v>0.1</v>
      </c>
      <c r="H64" s="47">
        <v>0.5</v>
      </c>
      <c r="I64" s="47">
        <v>0.5</v>
      </c>
      <c r="J64" s="47" t="s">
        <v>25</v>
      </c>
      <c r="K64" s="47">
        <v>0.5</v>
      </c>
      <c r="L64" s="47" t="s">
        <v>25</v>
      </c>
      <c r="M64" s="47" t="s">
        <v>25</v>
      </c>
      <c r="N64" s="47" t="s">
        <v>25</v>
      </c>
      <c r="O64" s="47" t="s">
        <v>25</v>
      </c>
      <c r="P64" s="47" t="s">
        <v>25</v>
      </c>
      <c r="Q64" s="47" t="s">
        <v>25</v>
      </c>
      <c r="R64" s="47" t="s">
        <v>25</v>
      </c>
      <c r="S64" s="47" t="s">
        <v>25</v>
      </c>
      <c r="T64" s="47" t="s">
        <v>25</v>
      </c>
      <c r="U64" s="47" t="s">
        <v>25</v>
      </c>
      <c r="V64" s="21">
        <f t="shared" si="5"/>
        <v>7</v>
      </c>
      <c r="W64" s="22">
        <f t="shared" si="0"/>
        <v>0.42857142857142855</v>
      </c>
      <c r="X64" s="23">
        <f t="shared" si="1"/>
        <v>100</v>
      </c>
      <c r="Y64" s="24">
        <f t="shared" si="4"/>
        <v>7</v>
      </c>
      <c r="Z64" s="25">
        <f t="shared" si="2"/>
        <v>0.42857142857142855</v>
      </c>
      <c r="AA64" s="44" t="str">
        <f t="shared" si="3"/>
        <v>Cumple</v>
      </c>
    </row>
    <row r="65" spans="1:27" ht="18" customHeight="1" thickBot="1" x14ac:dyDescent="0.3">
      <c r="A65" s="48">
        <v>63</v>
      </c>
      <c r="B65" s="49"/>
      <c r="C65" s="50" t="s">
        <v>88</v>
      </c>
      <c r="D65" s="51">
        <v>0.5</v>
      </c>
      <c r="E65" s="52">
        <v>0.5</v>
      </c>
      <c r="F65" s="52">
        <v>0.5</v>
      </c>
      <c r="G65" s="52">
        <v>0.5</v>
      </c>
      <c r="H65" s="52">
        <v>0.5</v>
      </c>
      <c r="I65" s="52">
        <v>0.45</v>
      </c>
      <c r="J65" s="52" t="s">
        <v>25</v>
      </c>
      <c r="K65" s="52">
        <v>0.5</v>
      </c>
      <c r="L65" s="52" t="s">
        <v>25</v>
      </c>
      <c r="M65" s="52" t="s">
        <v>25</v>
      </c>
      <c r="N65" s="52" t="s">
        <v>25</v>
      </c>
      <c r="O65" s="52" t="s">
        <v>25</v>
      </c>
      <c r="P65" s="52" t="s">
        <v>25</v>
      </c>
      <c r="Q65" s="52" t="s">
        <v>25</v>
      </c>
      <c r="R65" s="52" t="s">
        <v>25</v>
      </c>
      <c r="S65" s="52" t="s">
        <v>25</v>
      </c>
      <c r="T65" s="52" t="s">
        <v>25</v>
      </c>
      <c r="U65" s="52" t="s">
        <v>25</v>
      </c>
      <c r="V65" s="53">
        <f>COUNTIF(D65:U65,"&lt;&gt;-")-COUNTIF(D65:U65,"=NC")</f>
        <v>7</v>
      </c>
      <c r="W65" s="54">
        <f>SUM(D65:U65)/Y65</f>
        <v>0.49285714285714288</v>
      </c>
      <c r="X65" s="55">
        <f>(V64*100)/Y64</f>
        <v>100</v>
      </c>
      <c r="Y65" s="56">
        <f>Y64</f>
        <v>7</v>
      </c>
      <c r="Z65" s="57">
        <f t="shared" si="2"/>
        <v>0.49285714285714288</v>
      </c>
      <c r="AA65" s="55" t="str">
        <f t="shared" si="3"/>
        <v>Cumple</v>
      </c>
    </row>
    <row r="66" spans="1:27" ht="10.8" thickTop="1" x14ac:dyDescent="0.2">
      <c r="D66" s="59">
        <f>COUNTIF(D3:D65,"&lt;&gt;-")</f>
        <v>61</v>
      </c>
      <c r="E66" s="59">
        <f t="shared" ref="E66:U66" si="6">COUNTIF(E3:E65,"&lt;&gt;-")</f>
        <v>63</v>
      </c>
      <c r="F66" s="59">
        <f t="shared" si="6"/>
        <v>62</v>
      </c>
      <c r="G66" s="59">
        <f t="shared" si="6"/>
        <v>59</v>
      </c>
      <c r="H66" s="59">
        <f t="shared" si="6"/>
        <v>61</v>
      </c>
      <c r="I66" s="59">
        <f t="shared" si="6"/>
        <v>58</v>
      </c>
      <c r="J66" s="59">
        <f t="shared" si="6"/>
        <v>0</v>
      </c>
      <c r="K66" s="59">
        <f t="shared" si="6"/>
        <v>58</v>
      </c>
      <c r="L66" s="59">
        <f t="shared" si="6"/>
        <v>0</v>
      </c>
      <c r="M66" s="59">
        <f t="shared" si="6"/>
        <v>0</v>
      </c>
      <c r="N66" s="59">
        <f t="shared" si="6"/>
        <v>0</v>
      </c>
      <c r="O66" s="59">
        <f t="shared" si="6"/>
        <v>0</v>
      </c>
      <c r="P66" s="59">
        <f t="shared" si="6"/>
        <v>0</v>
      </c>
      <c r="Q66" s="59">
        <f t="shared" si="6"/>
        <v>0</v>
      </c>
      <c r="R66" s="59">
        <f t="shared" si="6"/>
        <v>0</v>
      </c>
      <c r="S66" s="59">
        <f t="shared" si="6"/>
        <v>0</v>
      </c>
      <c r="T66" s="59">
        <f t="shared" si="6"/>
        <v>0</v>
      </c>
      <c r="U66" s="59">
        <f t="shared" si="6"/>
        <v>0</v>
      </c>
    </row>
    <row r="67" spans="1:27" ht="76.8" x14ac:dyDescent="0.25">
      <c r="D67" s="64" t="s">
        <v>89</v>
      </c>
      <c r="E67" s="64" t="s">
        <v>106</v>
      </c>
      <c r="F67" s="64" t="s">
        <v>90</v>
      </c>
      <c r="G67" s="64" t="s">
        <v>105</v>
      </c>
      <c r="H67" s="64" t="s">
        <v>91</v>
      </c>
      <c r="I67" s="64" t="s">
        <v>104</v>
      </c>
      <c r="J67" s="64" t="s">
        <v>103</v>
      </c>
      <c r="K67" s="64" t="s">
        <v>102</v>
      </c>
      <c r="L67" s="64" t="s">
        <v>92</v>
      </c>
      <c r="M67" s="65" t="s">
        <v>93</v>
      </c>
      <c r="N67" s="64" t="s">
        <v>94</v>
      </c>
      <c r="O67" s="64" t="s">
        <v>95</v>
      </c>
      <c r="P67" s="64" t="s">
        <v>96</v>
      </c>
      <c r="Q67" s="64" t="s">
        <v>97</v>
      </c>
      <c r="R67" s="64" t="s">
        <v>98</v>
      </c>
      <c r="S67" s="64" t="s">
        <v>99</v>
      </c>
      <c r="T67" s="64" t="s">
        <v>100</v>
      </c>
      <c r="U67" s="64" t="s">
        <v>101</v>
      </c>
    </row>
  </sheetData>
  <sheetProtection algorithmName="SHA-512" hashValue="BSEy6W3nW32CxC+TQCItrYBWAejsfIox7Hs77aZX8H82fgzRegFxna+dRHKUff3MLca2TnRzUBE2D7WIxWcl+w==" saltValue="g6bxQgwiJhFeUgiq439pWg==" spinCount="100000" sheet="1" selectLockedCells="1" selectUnlockedCells="1"/>
  <mergeCells count="25">
    <mergeCell ref="H1:H2"/>
    <mergeCell ref="A1:C1"/>
    <mergeCell ref="D1:D2"/>
    <mergeCell ref="E1:E2"/>
    <mergeCell ref="F1:F2"/>
    <mergeCell ref="G1:G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AA1:AA2"/>
    <mergeCell ref="U1:U2"/>
    <mergeCell ref="V1:V2"/>
    <mergeCell ref="W1:W2"/>
    <mergeCell ref="X1:X2"/>
    <mergeCell ref="Y1:Y2"/>
    <mergeCell ref="Z1:Z2"/>
  </mergeCells>
  <conditionalFormatting sqref="X3:X64">
    <cfRule type="cellIs" dxfId="1" priority="1" operator="lessThan">
      <formula>77.77</formula>
    </cfRule>
  </conditionalFormatting>
  <conditionalFormatting sqref="Z3:Z64">
    <cfRule type="cellIs" dxfId="0" priority="2" operator="greaterThan">
      <formula>0</formula>
    </cfRule>
  </conditionalFormatting>
  <printOptions horizontalCentered="1" gridLines="1"/>
  <pageMargins left="0.55118110236220474" right="0.43307086614173229" top="0.51181102362204722" bottom="0.47244094488188981" header="0.31496062992125984" footer="0"/>
  <pageSetup paperSize="5" scale="75" orientation="landscape" r:id="rId1"/>
  <headerFooter alignWithMargins="0">
    <oddHeader>&amp;LMG-1410 GRUPO 06&amp;CTAREAS OBLIGATORIAS DEL SEMESTRE 2025-2&amp;R&amp;D</oddHeader>
    <oddFooter>&amp;LQFB EDUARDO BONILLA ESPINOSA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T-Oblig</vt:lpstr>
      <vt:lpstr>'T-Oblig'!Títulos_a_imprimir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actualizacionacadfq</dc:creator>
  <cp:lastModifiedBy>actualizacionacadfq</cp:lastModifiedBy>
  <cp:lastPrinted>2025-03-31T20:04:00Z</cp:lastPrinted>
  <dcterms:created xsi:type="dcterms:W3CDTF">2025-03-31T20:02:56Z</dcterms:created>
  <dcterms:modified xsi:type="dcterms:W3CDTF">2025-03-31T20:51:15Z</dcterms:modified>
</cp:coreProperties>
</file>