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nam2\Documents\00-Clases\1410MG-05\"/>
    </mc:Choice>
  </mc:AlternateContent>
  <xr:revisionPtr revIDLastSave="0" documentId="13_ncr:1_{17D0A855-FBDF-4EC6-A569-ACB01766486F}" xr6:coauthVersionLast="47" xr6:coauthVersionMax="47" xr10:uidLastSave="{00000000-0000-0000-0000-000000000000}"/>
  <bookViews>
    <workbookView xWindow="-108" yWindow="-108" windowWidth="23256" windowHeight="12720" xr2:uid="{C82F3490-960B-4A5E-A18D-536EE955E7D1}"/>
  </bookViews>
  <sheets>
    <sheet name="T-Oblig" sheetId="1" r:id="rId1"/>
  </sheets>
  <definedNames>
    <definedName name="_xlnm.Print_Area" localSheetId="0">'T-Oblig'!$A$1:$Y$65</definedName>
    <definedName name="_xlnm.Print_Titles" localSheetId="0">'T-Oblig'!$1:$2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4" i="1" l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W4" i="1"/>
  <c r="W5" i="1" s="1"/>
  <c r="U4" i="1"/>
  <c r="T4" i="1"/>
  <c r="V4" i="1" s="1"/>
  <c r="X4" i="1" s="1"/>
  <c r="Y4" i="1" s="1"/>
  <c r="U3" i="1"/>
  <c r="T3" i="1"/>
  <c r="V3" i="1" s="1"/>
  <c r="X3" i="1" l="1"/>
  <c r="Y3" i="1" s="1"/>
  <c r="W6" i="1"/>
  <c r="U5" i="1"/>
  <c r="V5" i="1"/>
  <c r="V6" i="1"/>
  <c r="X5" i="1" l="1"/>
  <c r="Y5" i="1" s="1"/>
  <c r="W7" i="1"/>
  <c r="U6" i="1"/>
  <c r="X6" i="1" s="1"/>
  <c r="Y6" i="1" s="1"/>
  <c r="W8" i="1" l="1"/>
  <c r="U7" i="1"/>
  <c r="V7" i="1"/>
  <c r="X7" i="1" l="1"/>
  <c r="Y7" i="1" s="1"/>
  <c r="W9" i="1"/>
  <c r="U8" i="1"/>
  <c r="V8" i="1"/>
  <c r="X8" i="1" l="1"/>
  <c r="Y8" i="1" s="1"/>
  <c r="W10" i="1"/>
  <c r="U9" i="1"/>
  <c r="V9" i="1"/>
  <c r="X9" i="1" l="1"/>
  <c r="Y9" i="1" s="1"/>
  <c r="W11" i="1"/>
  <c r="U10" i="1"/>
  <c r="V10" i="1"/>
  <c r="X10" i="1" l="1"/>
  <c r="Y10" i="1" s="1"/>
  <c r="W12" i="1"/>
  <c r="U11" i="1"/>
  <c r="V11" i="1"/>
  <c r="X11" i="1" l="1"/>
  <c r="Y11" i="1" s="1"/>
  <c r="W13" i="1"/>
  <c r="U12" i="1"/>
  <c r="V12" i="1"/>
  <c r="X12" i="1" l="1"/>
  <c r="Y12" i="1" s="1"/>
  <c r="W14" i="1"/>
  <c r="U13" i="1"/>
  <c r="V13" i="1"/>
  <c r="X13" i="1" l="1"/>
  <c r="Y13" i="1" s="1"/>
  <c r="W15" i="1"/>
  <c r="U14" i="1"/>
  <c r="V14" i="1"/>
  <c r="X14" i="1" l="1"/>
  <c r="Y14" i="1" s="1"/>
  <c r="W16" i="1"/>
  <c r="U15" i="1"/>
  <c r="V15" i="1"/>
  <c r="X15" i="1" l="1"/>
  <c r="Y15" i="1" s="1"/>
  <c r="W17" i="1"/>
  <c r="U16" i="1"/>
  <c r="V16" i="1"/>
  <c r="X16" i="1" l="1"/>
  <c r="Y16" i="1" s="1"/>
  <c r="W18" i="1"/>
  <c r="U17" i="1"/>
  <c r="V17" i="1"/>
  <c r="X17" i="1" l="1"/>
  <c r="Y17" i="1" s="1"/>
  <c r="W19" i="1"/>
  <c r="U18" i="1"/>
  <c r="V18" i="1"/>
  <c r="X18" i="1" l="1"/>
  <c r="Y18" i="1" s="1"/>
  <c r="W20" i="1"/>
  <c r="U19" i="1"/>
  <c r="V19" i="1"/>
  <c r="X19" i="1" l="1"/>
  <c r="Y19" i="1" s="1"/>
  <c r="W21" i="1"/>
  <c r="U20" i="1"/>
  <c r="V20" i="1"/>
  <c r="X20" i="1" l="1"/>
  <c r="Y20" i="1" s="1"/>
  <c r="W22" i="1"/>
  <c r="U21" i="1"/>
  <c r="V21" i="1"/>
  <c r="X21" i="1" l="1"/>
  <c r="Y21" i="1" s="1"/>
  <c r="W23" i="1"/>
  <c r="U22" i="1"/>
  <c r="V22" i="1"/>
  <c r="X22" i="1" l="1"/>
  <c r="Y22" i="1" s="1"/>
  <c r="W24" i="1"/>
  <c r="U23" i="1"/>
  <c r="V23" i="1"/>
  <c r="X23" i="1" l="1"/>
  <c r="Y23" i="1" s="1"/>
  <c r="W25" i="1"/>
  <c r="U24" i="1"/>
  <c r="V24" i="1"/>
  <c r="X24" i="1" l="1"/>
  <c r="Y24" i="1" s="1"/>
  <c r="W26" i="1"/>
  <c r="U25" i="1"/>
  <c r="V25" i="1"/>
  <c r="X25" i="1" l="1"/>
  <c r="Y25" i="1" s="1"/>
  <c r="W27" i="1"/>
  <c r="U26" i="1"/>
  <c r="V26" i="1"/>
  <c r="X26" i="1" l="1"/>
  <c r="Y26" i="1" s="1"/>
  <c r="W28" i="1"/>
  <c r="U27" i="1"/>
  <c r="V27" i="1"/>
  <c r="X27" i="1" l="1"/>
  <c r="Y27" i="1" s="1"/>
  <c r="W29" i="1"/>
  <c r="U28" i="1"/>
  <c r="V28" i="1"/>
  <c r="X28" i="1" l="1"/>
  <c r="Y28" i="1" s="1"/>
  <c r="W30" i="1"/>
  <c r="U29" i="1"/>
  <c r="V29" i="1"/>
  <c r="X29" i="1" l="1"/>
  <c r="Y29" i="1" s="1"/>
  <c r="W31" i="1"/>
  <c r="U30" i="1"/>
  <c r="V30" i="1"/>
  <c r="X30" i="1" l="1"/>
  <c r="Y30" i="1" s="1"/>
  <c r="W32" i="1"/>
  <c r="U31" i="1"/>
  <c r="V31" i="1"/>
  <c r="X31" i="1" l="1"/>
  <c r="Y31" i="1" s="1"/>
  <c r="W33" i="1"/>
  <c r="U32" i="1"/>
  <c r="V32" i="1"/>
  <c r="X32" i="1" l="1"/>
  <c r="Y32" i="1" s="1"/>
  <c r="W34" i="1"/>
  <c r="U33" i="1"/>
  <c r="V33" i="1"/>
  <c r="X33" i="1" l="1"/>
  <c r="Y33" i="1" s="1"/>
  <c r="W35" i="1"/>
  <c r="U34" i="1"/>
  <c r="V34" i="1"/>
  <c r="X34" i="1" l="1"/>
  <c r="Y34" i="1" s="1"/>
  <c r="W36" i="1"/>
  <c r="U35" i="1"/>
  <c r="V35" i="1"/>
  <c r="X35" i="1" l="1"/>
  <c r="Y35" i="1" s="1"/>
  <c r="W37" i="1"/>
  <c r="U36" i="1"/>
  <c r="V36" i="1"/>
  <c r="X36" i="1" l="1"/>
  <c r="Y36" i="1" s="1"/>
  <c r="W38" i="1"/>
  <c r="U37" i="1"/>
  <c r="V37" i="1"/>
  <c r="X37" i="1" l="1"/>
  <c r="Y37" i="1" s="1"/>
  <c r="W39" i="1"/>
  <c r="U38" i="1"/>
  <c r="V38" i="1"/>
  <c r="X38" i="1" l="1"/>
  <c r="Y38" i="1" s="1"/>
  <c r="W40" i="1"/>
  <c r="U39" i="1"/>
  <c r="V39" i="1"/>
  <c r="X39" i="1" l="1"/>
  <c r="Y39" i="1" s="1"/>
  <c r="W41" i="1"/>
  <c r="U40" i="1"/>
  <c r="V40" i="1"/>
  <c r="X40" i="1" l="1"/>
  <c r="Y40" i="1" s="1"/>
  <c r="W42" i="1"/>
  <c r="U41" i="1"/>
  <c r="V41" i="1"/>
  <c r="X41" i="1" l="1"/>
  <c r="Y41" i="1" s="1"/>
  <c r="W43" i="1"/>
  <c r="U42" i="1"/>
  <c r="V42" i="1"/>
  <c r="X42" i="1" l="1"/>
  <c r="Y42" i="1" s="1"/>
  <c r="W44" i="1"/>
  <c r="U43" i="1"/>
  <c r="V43" i="1"/>
  <c r="X43" i="1" l="1"/>
  <c r="Y43" i="1" s="1"/>
  <c r="W45" i="1"/>
  <c r="U44" i="1"/>
  <c r="V44" i="1"/>
  <c r="X44" i="1" l="1"/>
  <c r="Y44" i="1" s="1"/>
  <c r="W46" i="1"/>
  <c r="U45" i="1"/>
  <c r="V45" i="1"/>
  <c r="X45" i="1" l="1"/>
  <c r="Y45" i="1" s="1"/>
  <c r="W47" i="1"/>
  <c r="U46" i="1"/>
  <c r="V46" i="1"/>
  <c r="X46" i="1" l="1"/>
  <c r="Y46" i="1" s="1"/>
  <c r="W48" i="1"/>
  <c r="U47" i="1"/>
  <c r="V47" i="1"/>
  <c r="X47" i="1" l="1"/>
  <c r="Y47" i="1" s="1"/>
  <c r="W49" i="1"/>
  <c r="U48" i="1"/>
  <c r="V48" i="1"/>
  <c r="X48" i="1" l="1"/>
  <c r="Y48" i="1" s="1"/>
  <c r="W50" i="1"/>
  <c r="U49" i="1"/>
  <c r="V49" i="1"/>
  <c r="X49" i="1" l="1"/>
  <c r="Y49" i="1" s="1"/>
  <c r="W51" i="1"/>
  <c r="U50" i="1"/>
  <c r="V50" i="1"/>
  <c r="X50" i="1" l="1"/>
  <c r="Y50" i="1" s="1"/>
  <c r="W52" i="1"/>
  <c r="U51" i="1"/>
  <c r="V51" i="1"/>
  <c r="X51" i="1" l="1"/>
  <c r="Y51" i="1" s="1"/>
  <c r="W53" i="1"/>
  <c r="U52" i="1"/>
  <c r="V52" i="1"/>
  <c r="X52" i="1" l="1"/>
  <c r="Y52" i="1" s="1"/>
  <c r="W54" i="1"/>
  <c r="U53" i="1"/>
  <c r="V53" i="1"/>
  <c r="X53" i="1" l="1"/>
  <c r="Y53" i="1" s="1"/>
  <c r="W55" i="1"/>
  <c r="U54" i="1"/>
  <c r="V54" i="1"/>
  <c r="X54" i="1" l="1"/>
  <c r="Y54" i="1" s="1"/>
  <c r="W56" i="1"/>
  <c r="U55" i="1"/>
  <c r="V55" i="1"/>
  <c r="X55" i="1" l="1"/>
  <c r="Y55" i="1" s="1"/>
  <c r="W57" i="1"/>
  <c r="U56" i="1"/>
  <c r="V56" i="1"/>
  <c r="X56" i="1" l="1"/>
  <c r="Y56" i="1" s="1"/>
  <c r="W58" i="1"/>
  <c r="U57" i="1"/>
  <c r="V57" i="1"/>
  <c r="X57" i="1" l="1"/>
  <c r="Y57" i="1" s="1"/>
  <c r="W59" i="1"/>
  <c r="U58" i="1"/>
  <c r="V58" i="1"/>
  <c r="X58" i="1" l="1"/>
  <c r="Y58" i="1" s="1"/>
  <c r="W60" i="1"/>
  <c r="U59" i="1"/>
  <c r="V59" i="1"/>
  <c r="X59" i="1" l="1"/>
  <c r="Y59" i="1" s="1"/>
  <c r="W61" i="1"/>
  <c r="U60" i="1"/>
  <c r="V60" i="1"/>
  <c r="X60" i="1" l="1"/>
  <c r="Y60" i="1" s="1"/>
  <c r="W62" i="1"/>
  <c r="U61" i="1"/>
  <c r="V61" i="1"/>
  <c r="X61" i="1" l="1"/>
  <c r="Y61" i="1" s="1"/>
  <c r="W63" i="1"/>
  <c r="U62" i="1"/>
  <c r="V62" i="1"/>
  <c r="X62" i="1" l="1"/>
  <c r="Y62" i="1" s="1"/>
  <c r="U63" i="1"/>
  <c r="V63" i="1"/>
  <c r="X63" i="1" l="1"/>
  <c r="Y63" i="1" s="1"/>
  <c r="V6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Eduardo Bonilla Espinosa</author>
  </authors>
  <commentList>
    <comment ref="E3" authorId="0" shapeId="0" xr:uid="{C42BD8A1-08E3-4B6F-A81E-3F2238B7F4BC}">
      <text>
        <r>
          <rPr>
            <sz val="9"/>
            <color indexed="81"/>
            <rFont val="Tahoma"/>
            <family val="2"/>
          </rPr>
          <t>El autor es Europa Press del 15 de febrero.</t>
        </r>
      </text>
    </comment>
    <comment ref="F3" authorId="0" shapeId="0" xr:uid="{B78ACB48-19F1-493E-930B-1A34465E9E96}">
      <text>
        <r>
          <rPr>
            <sz val="9"/>
            <color indexed="81"/>
            <rFont val="Tahoma"/>
            <family val="2"/>
          </rPr>
          <t>Todo a mano, no pedí imágenes.</t>
        </r>
      </text>
    </comment>
    <comment ref="H3" authorId="0" shapeId="0" xr:uid="{27636E38-A487-424E-8836-F25B10C79186}">
      <text>
        <r>
          <rPr>
            <sz val="9"/>
            <color indexed="81"/>
            <rFont val="Tahoma"/>
            <family val="2"/>
          </rPr>
          <t>Verificar el nombre del archivo, se puso patógenos.</t>
        </r>
      </text>
    </comment>
    <comment ref="M3" authorId="0" shapeId="0" xr:uid="{CB878B13-DE3C-43FE-A286-86EE5D462ED7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R3" authorId="0" shapeId="0" xr:uid="{9E33C441-0B91-498D-8C88-4DA9D6DB3063}">
      <text>
        <r>
          <rPr>
            <sz val="9"/>
            <color indexed="81"/>
            <rFont val="Tahoma"/>
            <family val="2"/>
          </rPr>
          <t>Faltan 12 imágenes.</t>
        </r>
      </text>
    </comment>
    <comment ref="E4" authorId="0" shapeId="0" xr:uid="{341F5B60-EAC5-446B-8BB4-2A4C1105F513}">
      <text>
        <r>
          <rPr>
            <sz val="9"/>
            <color indexed="81"/>
            <rFont val="Tahoma"/>
            <family val="2"/>
          </rPr>
          <t>Indicas un noticiero, no un periódico.</t>
        </r>
      </text>
    </comment>
    <comment ref="F4" authorId="0" shapeId="0" xr:uid="{72FE1675-CEEF-4D7A-870A-607EDD6EE149}">
      <text>
        <r>
          <rPr>
            <sz val="9"/>
            <color indexed="81"/>
            <rFont val="Tahoma"/>
            <family val="2"/>
          </rPr>
          <t>Nombres científicos subrayados.</t>
        </r>
      </text>
    </comment>
    <comment ref="G4" authorId="0" shapeId="0" xr:uid="{66E1E311-5F67-4B94-946B-7167CB71C409}">
      <text>
        <r>
          <rPr>
            <sz val="9"/>
            <color indexed="81"/>
            <rFont val="Tahoma"/>
            <family val="2"/>
          </rPr>
          <t>Se solicitó como tabla.</t>
        </r>
      </text>
    </comment>
    <comment ref="J4" authorId="0" shapeId="0" xr:uid="{A4D95AE4-DE5E-48EC-91E4-46FED3345A6C}">
      <text>
        <r>
          <rPr>
            <sz val="9"/>
            <color indexed="81"/>
            <rFont val="Tahoma"/>
            <family val="2"/>
          </rPr>
          <t>Verificar número de la tarea.</t>
        </r>
      </text>
    </comment>
    <comment ref="M4" authorId="0" shapeId="0" xr:uid="{9E3DC542-2CC4-4F39-914D-4D0CCA8054EF}">
      <text>
        <r>
          <rPr>
            <sz val="9"/>
            <color indexed="81"/>
            <rFont val="Tahoma"/>
            <family val="2"/>
          </rPr>
          <t>Falta la designación de los microorganismos.</t>
        </r>
      </text>
    </comment>
    <comment ref="F5" authorId="0" shapeId="0" xr:uid="{50013E36-0459-40D7-8A2A-0E2C6791B63E}">
      <text>
        <r>
          <rPr>
            <sz val="9"/>
            <color indexed="81"/>
            <rFont val="Tahoma"/>
            <family val="2"/>
          </rPr>
          <t>Nombres científicos subrayados.</t>
        </r>
      </text>
    </comment>
    <comment ref="G5" authorId="0" shapeId="0" xr:uid="{05F7D828-31F6-4A43-B36A-A11157489F90}">
      <text>
        <r>
          <rPr>
            <sz val="9"/>
            <color indexed="81"/>
            <rFont val="Tahoma"/>
            <family val="2"/>
          </rPr>
          <t>Verificar extensión de archivo.</t>
        </r>
      </text>
    </comment>
    <comment ref="L5" authorId="0" shapeId="0" xr:uid="{072DC1BB-A162-4087-A184-001909AE3052}">
      <text>
        <r>
          <rPr>
            <sz val="9"/>
            <color indexed="81"/>
            <rFont val="Tahoma"/>
            <family val="2"/>
          </rPr>
          <t>Falta la denominación, indica fundamento o descripción.</t>
        </r>
      </text>
    </comment>
    <comment ref="M5" authorId="0" shapeId="0" xr:uid="{52345D46-2B04-4F93-AF5D-F338456DBC7B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N5" authorId="0" shapeId="0" xr:uid="{18B2751E-655E-48C5-91BA-0A7B7F9BE85F}">
      <text>
        <r>
          <rPr>
            <sz val="9"/>
            <color indexed="81"/>
            <rFont val="Tahoma"/>
            <family val="2"/>
          </rPr>
          <t>Falta bibliografía.</t>
        </r>
      </text>
    </comment>
    <comment ref="Q5" authorId="0" shapeId="0" xr:uid="{080FCAA1-3B52-44A1-B5D7-DFAA275596E7}">
      <text>
        <r>
          <rPr>
            <sz val="9"/>
            <color indexed="81"/>
            <rFont val="Tahoma"/>
            <family val="2"/>
          </rPr>
          <t>Falta el título de la tarea y orden en el engrapado.</t>
        </r>
      </text>
    </comment>
    <comment ref="S5" authorId="0" shapeId="0" xr:uid="{F9FBFAE6-1C92-4DCB-8FD0-37446319EDD8}">
      <text>
        <r>
          <rPr>
            <sz val="9"/>
            <color indexed="81"/>
            <rFont val="Tahoma"/>
            <family val="2"/>
          </rPr>
          <t>Falta la bibliografía.</t>
        </r>
      </text>
    </comment>
    <comment ref="F6" authorId="0" shapeId="0" xr:uid="{5988A1B3-05B3-4B87-A9FD-79D97966E99F}">
      <text>
        <r>
          <rPr>
            <sz val="9"/>
            <color indexed="81"/>
            <rFont val="Tahoma"/>
            <family val="2"/>
          </rPr>
          <t>Nombres científicos subrayados.</t>
        </r>
      </text>
    </comment>
    <comment ref="J6" authorId="0" shapeId="0" xr:uid="{D986958E-8580-4E90-A7E3-6CB077C133FB}">
      <text>
        <r>
          <rPr>
            <sz val="9"/>
            <color indexed="81"/>
            <rFont val="Tahoma"/>
            <family val="2"/>
          </rPr>
          <t>Falta la estructura química.</t>
        </r>
      </text>
    </comment>
    <comment ref="L6" authorId="0" shapeId="0" xr:uid="{4A375CD1-04EC-4555-B15A-26880B0F51F0}">
      <text>
        <r>
          <rPr>
            <sz val="9"/>
            <color indexed="81"/>
            <rFont val="Tahoma"/>
            <family val="2"/>
          </rPr>
          <t>El nombre de la NOM está en denominación y la denominación está en el nombre.</t>
        </r>
      </text>
    </comment>
    <comment ref="M6" authorId="0" shapeId="0" xr:uid="{8815C0D7-623D-4AE7-9369-652BA5379A0F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P6" authorId="0" shapeId="0" xr:uid="{5D9F412F-789E-49BC-885E-CCB285EA8D56}">
      <text>
        <r>
          <rPr>
            <sz val="9"/>
            <color indexed="81"/>
            <rFont val="Tahoma"/>
            <family val="2"/>
          </rPr>
          <t>Dos vacunas con virus atenuados son contra bacterias.</t>
        </r>
      </text>
    </comment>
    <comment ref="S6" authorId="0" shapeId="0" xr:uid="{8E432DA2-D46E-45A4-9BE9-98A5F03F7721}">
      <text>
        <r>
          <rPr>
            <sz val="9"/>
            <color indexed="81"/>
            <rFont val="Tahoma"/>
            <family val="2"/>
          </rPr>
          <t>Falta la bibliografía.</t>
        </r>
      </text>
    </comment>
    <comment ref="E7" authorId="0" shapeId="0" xr:uid="{993990F2-C5D5-455A-BABD-E183E2906CE1}">
      <text>
        <r>
          <rPr>
            <sz val="9"/>
            <color indexed="81"/>
            <rFont val="Tahoma"/>
            <family val="2"/>
          </rPr>
          <t>Sin grapa.</t>
        </r>
      </text>
    </comment>
    <comment ref="F7" authorId="0" shapeId="0" xr:uid="{3BC065BF-3BE2-4060-9D14-CF5A8D2C4A72}">
      <text>
        <r>
          <rPr>
            <sz val="9"/>
            <color indexed="81"/>
            <rFont val="Tahoma"/>
            <family val="2"/>
          </rPr>
          <t>Nombres científicos subrayados.</t>
        </r>
      </text>
    </comment>
    <comment ref="M7" authorId="0" shapeId="0" xr:uid="{70F955AB-1073-41DF-B25B-08CD416C17E7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Q7" authorId="0" shapeId="0" xr:uid="{50712198-BABE-4011-AB7D-63C74A4CAA98}">
      <text>
        <r>
          <rPr>
            <sz val="9"/>
            <color indexed="81"/>
            <rFont val="Tahoma"/>
            <family val="2"/>
          </rPr>
          <t>Se indicó como ficha informativa, no como tabla.</t>
        </r>
      </text>
    </comment>
    <comment ref="S7" authorId="0" shapeId="0" xr:uid="{F2D2F2F5-6B05-437A-88A6-AF63F3E91269}">
      <text>
        <r>
          <rPr>
            <sz val="9"/>
            <color indexed="81"/>
            <rFont val="Tahoma"/>
            <family val="2"/>
          </rPr>
          <t>Falta la bibliografía.</t>
        </r>
      </text>
    </comment>
    <comment ref="M8" authorId="0" shapeId="0" xr:uid="{9A0A1FD5-33B4-4A72-86E6-889DA1BEC905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E9" authorId="0" shapeId="0" xr:uid="{9919CF3A-3347-479C-8F0C-25CE1E5F1BA6}">
      <text>
        <r>
          <rPr>
            <sz val="9"/>
            <color indexed="81"/>
            <rFont val="Tahoma"/>
            <family val="2"/>
          </rPr>
          <t>No es un periódico, es una revista.</t>
        </r>
      </text>
    </comment>
    <comment ref="G9" authorId="0" shapeId="0" xr:uid="{F7AA45D3-4418-4C7E-ACDA-C2B5871B3769}">
      <text>
        <r>
          <rPr>
            <sz val="9"/>
            <color indexed="81"/>
            <rFont val="Tahoma"/>
            <family val="2"/>
          </rPr>
          <t>Se indicó como tabla vertical.</t>
        </r>
      </text>
    </comment>
    <comment ref="H9" authorId="0" shapeId="0" xr:uid="{D2F4B2EA-8BE5-42D0-9D75-D79EDD4C972E}">
      <text>
        <r>
          <rPr>
            <sz val="9"/>
            <color indexed="81"/>
            <rFont val="Tahoma"/>
            <family val="2"/>
          </rPr>
          <t>Verificar el nombre del archivo.</t>
        </r>
      </text>
    </comment>
    <comment ref="L9" authorId="0" shapeId="0" xr:uid="{5D543B9D-DDD7-4043-82EE-D7BE36CF606E}">
      <text>
        <r>
          <rPr>
            <sz val="9"/>
            <color indexed="81"/>
            <rFont val="Tahoma"/>
            <family val="2"/>
          </rPr>
          <t>Verificar el nombre del archivo.</t>
        </r>
      </text>
    </comment>
    <comment ref="M9" authorId="0" shapeId="0" xr:uid="{722A979E-7338-4683-8209-596E07A18840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R9" authorId="0" shapeId="0" xr:uid="{372C1032-8A17-415C-BF7E-C0DF367B1DAD}">
      <text>
        <r>
          <rPr>
            <sz val="9"/>
            <color indexed="81"/>
            <rFont val="Tahoma"/>
            <family val="2"/>
          </rPr>
          <t>Verificar el nombre del Archivo y faltan 12 imágenes.</t>
        </r>
      </text>
    </comment>
    <comment ref="F10" authorId="0" shapeId="0" xr:uid="{DB3A15CE-FBF7-4629-BACE-78227AA76F4B}">
      <text>
        <r>
          <rPr>
            <sz val="9"/>
            <color indexed="81"/>
            <rFont val="Tahoma"/>
            <family val="2"/>
          </rPr>
          <t>Todo a mano, no pedí imágenes.</t>
        </r>
      </text>
    </comment>
    <comment ref="G10" authorId="0" shapeId="0" xr:uid="{00AC3C44-3B2E-4CA7-A92C-36121C7C1A37}">
      <text>
        <r>
          <rPr>
            <sz val="9"/>
            <color indexed="81"/>
            <rFont val="Tahoma"/>
            <family val="2"/>
          </rPr>
          <t>Debe ser una tabla.</t>
        </r>
      </text>
    </comment>
    <comment ref="M10" authorId="0" shapeId="0" xr:uid="{51ED044D-42ED-4136-9F17-98DAC4D5074A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F11" authorId="0" shapeId="0" xr:uid="{789CC9DB-ACE2-48F0-9302-446F6F141185}">
      <text>
        <r>
          <rPr>
            <sz val="9"/>
            <color indexed="81"/>
            <rFont val="Tahoma"/>
            <family val="2"/>
          </rPr>
          <t>Se indicó como ficha informativa, no como tabla.</t>
        </r>
      </text>
    </comment>
    <comment ref="G11" authorId="0" shapeId="0" xr:uid="{FF724475-FC6F-4964-B792-562C0D2F6DB4}">
      <text>
        <r>
          <rPr>
            <sz val="9"/>
            <color indexed="81"/>
            <rFont val="Tahoma"/>
            <family val="2"/>
          </rPr>
          <t>Se indicó como tabla vertical.</t>
        </r>
      </text>
    </comment>
    <comment ref="I11" authorId="0" shapeId="0" xr:uid="{6B9B0A82-D278-4364-887D-AF36C34C3E78}">
      <text>
        <r>
          <rPr>
            <sz val="9"/>
            <color indexed="81"/>
            <rFont val="Tahoma"/>
            <family val="2"/>
          </rPr>
          <t>Encabezado incompleto.</t>
        </r>
      </text>
    </comment>
    <comment ref="L11" authorId="0" shapeId="0" xr:uid="{537ADE9C-F6E5-41DD-A5B1-074EF60FCD18}">
      <text>
        <r>
          <rPr>
            <sz val="9"/>
            <color indexed="81"/>
            <rFont val="Tahoma"/>
            <family val="2"/>
          </rPr>
          <t>Verificar el nombre del archivo.</t>
        </r>
      </text>
    </comment>
    <comment ref="M11" authorId="0" shapeId="0" xr:uid="{8AEF2F2A-6DFB-4A61-A506-834242D16A54}">
      <text>
        <r>
          <rPr>
            <sz val="9"/>
            <color indexed="81"/>
            <rFont val="Tahoma"/>
            <family val="2"/>
          </rPr>
          <t>Nombre de archivo incorrecto, formato de tarea incorrecto.</t>
        </r>
      </text>
    </comment>
    <comment ref="N11" authorId="0" shapeId="0" xr:uid="{9CE129A5-2D22-4309-929D-71BF0A659D27}">
      <text>
        <r>
          <rPr>
            <sz val="9"/>
            <color indexed="81"/>
            <rFont val="Tahoma"/>
            <family val="2"/>
          </rPr>
          <t>Hojas engrapadas en desorden.</t>
        </r>
      </text>
    </comment>
    <comment ref="Q11" authorId="0" shapeId="0" xr:uid="{03311070-85F7-437B-B4BD-22CD1F05E57E}">
      <text>
        <r>
          <rPr>
            <sz val="9"/>
            <color indexed="81"/>
            <rFont val="Tahoma"/>
            <family val="2"/>
          </rPr>
          <t>Orden en el encabezado.</t>
        </r>
      </text>
    </comment>
    <comment ref="R11" authorId="0" shapeId="0" xr:uid="{77D9C9F5-F2E7-4509-8672-EBBD9A864E30}">
      <text>
        <r>
          <rPr>
            <sz val="9"/>
            <color indexed="81"/>
            <rFont val="Tahoma"/>
            <family val="2"/>
          </rPr>
          <t>verificar el nombre del archivo.</t>
        </r>
      </text>
    </comment>
    <comment ref="E12" authorId="0" shapeId="0" xr:uid="{327329DE-089A-410C-91C9-B675CA70B87E}">
      <text>
        <r>
          <rPr>
            <sz val="9"/>
            <color indexed="81"/>
            <rFont val="Tahoma"/>
            <family val="2"/>
          </rPr>
          <t>Pedí datos del periodico no reseña.</t>
        </r>
      </text>
    </comment>
    <comment ref="F12" authorId="0" shapeId="0" xr:uid="{34E35618-2F91-439B-A58E-A1B0BECFD8A4}">
      <text>
        <r>
          <rPr>
            <sz val="9"/>
            <color indexed="81"/>
            <rFont val="Tahoma"/>
            <family val="2"/>
          </rPr>
          <t>Nombres científicos subrayados.</t>
        </r>
      </text>
    </comment>
    <comment ref="G12" authorId="0" shapeId="0" xr:uid="{469FA903-92B5-4143-9578-592C6E82FD5E}">
      <text>
        <r>
          <rPr>
            <sz val="9"/>
            <color indexed="81"/>
            <rFont val="Tahoma"/>
            <family val="2"/>
          </rPr>
          <t>Verificar el nombre del aarchivo y debe ser en una tabla con los datos solicitados en los encabezados de las columnas.</t>
        </r>
      </text>
    </comment>
    <comment ref="H12" authorId="0" shapeId="0" xr:uid="{7E3FD80F-A1BE-43FD-A54C-C0F5C4C9EE74}">
      <text>
        <r>
          <rPr>
            <sz val="9"/>
            <color indexed="81"/>
            <rFont val="Tahoma"/>
            <family val="2"/>
          </rPr>
          <t>Verificar el nombre del archivo.</t>
        </r>
      </text>
    </comment>
    <comment ref="J12" authorId="0" shapeId="0" xr:uid="{54923CDC-6027-4DD7-8E02-9C6C89ECCF6A}">
      <text>
        <r>
          <rPr>
            <sz val="9"/>
            <color indexed="81"/>
            <rFont val="Tahoma"/>
            <family val="2"/>
          </rPr>
          <t>Verificar el nombre del archivo.</t>
        </r>
      </text>
    </comment>
    <comment ref="L12" authorId="0" shapeId="0" xr:uid="{DC6ECC39-A255-4789-8F9B-0CCC2EAA3583}">
      <text>
        <r>
          <rPr>
            <sz val="9"/>
            <color indexed="81"/>
            <rFont val="Tahoma"/>
            <family val="2"/>
          </rPr>
          <t>Verificar el nombre del Archivo.</t>
        </r>
      </text>
    </comment>
    <comment ref="M12" authorId="0" shapeId="0" xr:uid="{D4E78F0A-8F1E-4A09-BB3C-6ABDA478A12D}">
      <text>
        <r>
          <rPr>
            <sz val="9"/>
            <color indexed="81"/>
            <rFont val="Tahoma"/>
            <family val="2"/>
          </rPr>
          <t>Verificar nombre de archivo.</t>
        </r>
      </text>
    </comment>
    <comment ref="P12" authorId="0" shapeId="0" xr:uid="{62994968-6BB6-4D6F-A760-54E10039B97E}">
      <text>
        <r>
          <rPr>
            <sz val="9"/>
            <color indexed="81"/>
            <rFont val="Tahoma"/>
            <family val="2"/>
          </rPr>
          <t>Vacuna contra el cólera es bacteriana.</t>
        </r>
      </text>
    </comment>
    <comment ref="R12" authorId="0" shapeId="0" xr:uid="{F646086F-CEF8-4D37-9440-1F7C2D826FC8}">
      <text>
        <r>
          <rPr>
            <sz val="9"/>
            <color indexed="81"/>
            <rFont val="Tahoma"/>
            <family val="2"/>
          </rPr>
          <t>Verificar el nombre del archivo.</t>
        </r>
      </text>
    </comment>
    <comment ref="E13" authorId="0" shapeId="0" xr:uid="{CB047902-49E5-4872-BB5A-F45D478A7C08}">
      <text>
        <r>
          <rPr>
            <sz val="9"/>
            <color indexed="81"/>
            <rFont val="Tahoma"/>
            <family val="2"/>
          </rPr>
          <t>No es periódico, es revista.</t>
        </r>
      </text>
    </comment>
    <comment ref="M13" authorId="0" shapeId="0" xr:uid="{ED811444-3A09-45BA-AA1B-F61CAEBC4ED6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P13" authorId="0" shapeId="0" xr:uid="{6BCCAD59-CF3B-467A-9E7A-D46854C75E54}">
      <text>
        <r>
          <rPr>
            <sz val="9"/>
            <color indexed="81"/>
            <rFont val="Tahoma"/>
            <family val="2"/>
          </rPr>
          <t>Vacuna antitifoidea es contra bacteria.</t>
        </r>
      </text>
    </comment>
    <comment ref="Q13" authorId="0" shapeId="0" xr:uid="{D9D23C5B-04E6-4A97-9CC9-0130232DE316}">
      <text>
        <r>
          <rPr>
            <sz val="9"/>
            <color indexed="81"/>
            <rFont val="Tahoma"/>
            <family val="2"/>
          </rPr>
          <t>Organización y faltan los títulos de la información en cada ficha.</t>
        </r>
      </text>
    </comment>
    <comment ref="S13" authorId="0" shapeId="0" xr:uid="{38200EDB-D376-4DF3-BDDC-C7D63136020F}">
      <text>
        <r>
          <rPr>
            <sz val="9"/>
            <color indexed="81"/>
            <rFont val="Tahoma"/>
            <family val="2"/>
          </rPr>
          <t>El nombre debe empezar por apellidos.</t>
        </r>
      </text>
    </comment>
    <comment ref="F14" authorId="0" shapeId="0" xr:uid="{A17592E4-8FC7-4DAE-8BF9-70C6BE992168}">
      <text>
        <r>
          <rPr>
            <sz val="9"/>
            <color indexed="81"/>
            <rFont val="Tahoma"/>
            <family val="2"/>
          </rPr>
          <t>Todo a mano, no pedí imágenes.</t>
        </r>
      </text>
    </comment>
    <comment ref="K14" authorId="0" shapeId="0" xr:uid="{86666AEE-3FCE-4774-AECB-6587E03A0E40}">
      <text>
        <r>
          <rPr>
            <sz val="9"/>
            <color indexed="81"/>
            <rFont val="Tahoma"/>
            <family val="2"/>
          </rPr>
          <t>No usar corrector.</t>
        </r>
      </text>
    </comment>
    <comment ref="M14" authorId="0" shapeId="0" xr:uid="{AE25C379-4D59-4EA2-9891-7DE7302D153E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Q14" authorId="0" shapeId="0" xr:uid="{2AE3AAFA-85A2-4812-AFD8-12B3E6B590FC}">
      <text>
        <r>
          <rPr>
            <sz val="9"/>
            <color indexed="81"/>
            <rFont val="Tahoma"/>
            <family val="2"/>
          </rPr>
          <t>Faltan los títulos de cada ficha.</t>
        </r>
      </text>
    </comment>
    <comment ref="S14" authorId="0" shapeId="0" xr:uid="{1BA36223-75D7-415E-B28C-3B4BE029F724}">
      <text>
        <r>
          <rPr>
            <sz val="9"/>
            <color indexed="81"/>
            <rFont val="Tahoma"/>
            <family val="2"/>
          </rPr>
          <t>Falta la bibliografía.</t>
        </r>
      </text>
    </comment>
    <comment ref="E15" authorId="0" shapeId="0" xr:uid="{63789DC1-B235-4408-AD1D-1372ABC80373}">
      <text>
        <r>
          <rPr>
            <sz val="9"/>
            <color indexed="81"/>
            <rFont val="Tahoma"/>
            <family val="2"/>
          </rPr>
          <t>El autor no es mexicano.</t>
        </r>
      </text>
    </comment>
    <comment ref="M15" authorId="0" shapeId="0" xr:uid="{5A5FE3B1-C76A-45CC-95F9-8E265EED0BCF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F16" authorId="0" shapeId="0" xr:uid="{363045CF-6167-4DD9-BC62-0924CD1A43A2}">
      <text>
        <r>
          <rPr>
            <sz val="9"/>
            <color indexed="81"/>
            <rFont val="Tahoma"/>
            <family val="2"/>
          </rPr>
          <t>Todo a mano, no pedí imágenes.</t>
        </r>
      </text>
    </comment>
    <comment ref="M16" authorId="0" shapeId="0" xr:uid="{2B4D1515-784D-4A66-8605-266D00412446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K17" authorId="0" shapeId="0" xr:uid="{B33434E2-BAFD-48A8-ABE0-C04AD303BFA1}">
      <text>
        <r>
          <rPr>
            <sz val="9"/>
            <color indexed="81"/>
            <rFont val="Tahoma"/>
            <family val="2"/>
          </rPr>
          <t>No es lo mismo cultivo que medio de cultivo.</t>
        </r>
      </text>
    </comment>
    <comment ref="M17" authorId="0" shapeId="0" xr:uid="{007D4259-CBDC-44DB-96F2-7006C0DA5E6E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G18" authorId="0" shapeId="0" xr:uid="{AFD2FF2B-322B-4985-94F7-6548FDA90272}">
      <text>
        <r>
          <rPr>
            <sz val="9"/>
            <color indexed="81"/>
            <rFont val="Tahoma"/>
            <family val="2"/>
          </rPr>
          <t>Debe ser una tabla.</t>
        </r>
      </text>
    </comment>
    <comment ref="L18" authorId="0" shapeId="0" xr:uid="{9F61060A-DA85-42F9-B054-629923ADBCB6}">
      <text>
        <r>
          <rPr>
            <sz val="9"/>
            <color indexed="81"/>
            <rFont val="Tahoma"/>
            <family val="2"/>
          </rPr>
          <t>El nombre de la NOM está en denominación y la denominación está en el nombre.</t>
        </r>
      </text>
    </comment>
    <comment ref="M18" authorId="0" shapeId="0" xr:uid="{E71B4FA6-456B-4907-A292-BD6487DD6A89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E19" authorId="0" shapeId="0" xr:uid="{9A516B05-BA25-49E3-BE41-F5335B512C69}">
      <text>
        <r>
          <rPr>
            <sz val="9"/>
            <color indexed="81"/>
            <rFont val="Tahoma"/>
            <family val="2"/>
          </rPr>
          <t>La agencia EFE no es mexicana.</t>
        </r>
      </text>
    </comment>
    <comment ref="F19" authorId="0" shapeId="0" xr:uid="{BC3BB25B-9884-4126-9A3F-C06AF7ED07A9}">
      <text>
        <r>
          <rPr>
            <sz val="9"/>
            <color indexed="81"/>
            <rFont val="Tahoma"/>
            <family val="2"/>
          </rPr>
          <t>Nombres científicos subrayados.</t>
        </r>
      </text>
    </comment>
    <comment ref="G19" authorId="0" shapeId="0" xr:uid="{CC3F54FB-1DE4-4E72-964B-91DC59EC7141}">
      <text>
        <r>
          <rPr>
            <sz val="9"/>
            <color indexed="81"/>
            <rFont val="Tahoma"/>
            <family val="2"/>
          </rPr>
          <t>Debe ser una tabla y los datos solicitados deben ir en los encabezados .</t>
        </r>
      </text>
    </comment>
    <comment ref="Q19" authorId="0" shapeId="0" xr:uid="{0241F5AE-0A40-4F4D-836D-C4A95B5E9334}">
      <text>
        <r>
          <rPr>
            <sz val="9"/>
            <color indexed="81"/>
            <rFont val="Tahoma"/>
            <family val="2"/>
          </rPr>
          <t>Falta la definición de cepario.</t>
        </r>
      </text>
    </comment>
    <comment ref="R19" authorId="0" shapeId="0" xr:uid="{F4115F57-BA09-480F-BBC7-DC03238B16D8}">
      <text>
        <r>
          <rPr>
            <sz val="9"/>
            <color indexed="81"/>
            <rFont val="Tahoma"/>
            <family val="2"/>
          </rPr>
          <t>Verificar el nombre del archivo.</t>
        </r>
      </text>
    </comment>
    <comment ref="G20" authorId="0" shapeId="0" xr:uid="{08002823-9FA8-4380-B5BA-EDBD8CF70250}">
      <text>
        <r>
          <rPr>
            <sz val="9"/>
            <color indexed="81"/>
            <rFont val="Tahoma"/>
            <family val="2"/>
          </rPr>
          <t>Una tabla.</t>
        </r>
      </text>
    </comment>
    <comment ref="R20" authorId="0" shapeId="0" xr:uid="{D38F95B8-168C-4F3C-9F45-9337042D6CF7}">
      <text>
        <r>
          <rPr>
            <sz val="9"/>
            <color indexed="81"/>
            <rFont val="Tahoma"/>
            <family val="2"/>
          </rPr>
          <t>Faltan 12 fotografías.</t>
        </r>
      </text>
    </comment>
    <comment ref="E21" authorId="0" shapeId="0" xr:uid="{BB9210E7-F08A-4E00-ADED-938F1564C58D}">
      <text>
        <r>
          <rPr>
            <sz val="9"/>
            <color indexed="81"/>
            <rFont val="Tahoma"/>
            <family val="2"/>
          </rPr>
          <t>Europa Press no es autor mexicano.</t>
        </r>
      </text>
    </comment>
    <comment ref="G21" authorId="0" shapeId="0" xr:uid="{F558D1FA-CAB5-404D-AFBB-A23933F4773B}">
      <text>
        <r>
          <rPr>
            <sz val="9"/>
            <color indexed="81"/>
            <rFont val="Tahoma"/>
            <family val="2"/>
          </rPr>
          <t>Verificar extensión del archivo.</t>
        </r>
      </text>
    </comment>
    <comment ref="H21" authorId="0" shapeId="0" xr:uid="{04CF7E91-871B-4BBA-B6C2-9A1CCE1DD9D8}">
      <text>
        <r>
          <rPr>
            <sz val="9"/>
            <color indexed="81"/>
            <rFont val="Tahoma"/>
            <family val="2"/>
          </rPr>
          <t>Imágenes insertadas.</t>
        </r>
      </text>
    </comment>
    <comment ref="L21" authorId="0" shapeId="0" xr:uid="{D8C26ACC-47BF-484E-90BD-851F0A3FB4AE}">
      <text>
        <r>
          <rPr>
            <sz val="9"/>
            <color indexed="81"/>
            <rFont val="Tahoma"/>
            <family val="2"/>
          </rPr>
          <t>El nombre de la NOM está en denominación y la denominación está en el nombre.</t>
        </r>
      </text>
    </comment>
    <comment ref="M21" authorId="0" shapeId="0" xr:uid="{0FA62483-7650-466E-ADBB-EC2B8B1E4155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E22" authorId="0" shapeId="0" xr:uid="{AE0A713E-2D2E-444E-8EC6-1FA3FA42282B}">
      <text>
        <r>
          <rPr>
            <sz val="9"/>
            <color indexed="81"/>
            <rFont val="Tahoma"/>
            <family val="2"/>
          </rPr>
          <t>No poner las indicaciones de la tarea. Faltan datos, sección página, fecha.</t>
        </r>
      </text>
    </comment>
    <comment ref="H22" authorId="0" shapeId="0" xr:uid="{E1D72A2C-634C-4872-B37D-08262F573D48}">
      <text>
        <r>
          <rPr>
            <sz val="9"/>
            <color indexed="81"/>
            <rFont val="Tahoma"/>
            <family val="2"/>
          </rPr>
          <t>Imágenes insertadas.</t>
        </r>
      </text>
    </comment>
    <comment ref="M22" authorId="0" shapeId="0" xr:uid="{841E49BB-6A81-4040-AAD4-657533ACAA3F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M23" authorId="0" shapeId="0" xr:uid="{B339C37A-E056-4CA8-AF2D-0F0626CE6973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R23" authorId="0" shapeId="0" xr:uid="{262A1AA8-2187-4354-91AF-F50AA13F587C}">
      <text>
        <r>
          <rPr>
            <sz val="9"/>
            <color indexed="81"/>
            <rFont val="Tahoma"/>
            <family val="2"/>
          </rPr>
          <t>Faltan 12 fotografías.</t>
        </r>
      </text>
    </comment>
    <comment ref="E24" authorId="0" shapeId="0" xr:uid="{C26351A2-F823-4B91-8E4C-139AAAF4DFB7}">
      <text>
        <r>
          <rPr>
            <sz val="9"/>
            <color indexed="81"/>
            <rFont val="Tahoma"/>
            <family val="2"/>
          </rPr>
          <t>Agencia EFE no es mexicana.</t>
        </r>
      </text>
    </comment>
    <comment ref="G24" authorId="0" shapeId="0" xr:uid="{A176C805-16DA-4CAF-A2B5-79EC85219C29}">
      <text>
        <r>
          <rPr>
            <sz val="9"/>
            <color indexed="81"/>
            <rFont val="Tahoma"/>
            <family val="2"/>
          </rPr>
          <t>Se indicó una tabla y los datos en columnas, no en líneas.</t>
        </r>
      </text>
    </comment>
    <comment ref="M24" authorId="0" shapeId="0" xr:uid="{3BA86FF7-437A-4ACE-BA33-45C49F2EEB97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E25" authorId="0" shapeId="0" xr:uid="{7FB502B1-3771-400F-956B-2A79ADF1882B}">
      <text>
        <r>
          <rPr>
            <sz val="9"/>
            <color indexed="81"/>
            <rFont val="Tahoma"/>
            <family val="2"/>
          </rPr>
          <t>Pedí datos del periódico, no reseña.</t>
        </r>
      </text>
    </comment>
    <comment ref="F25" authorId="0" shapeId="0" xr:uid="{0CAF9D62-0EE7-4E60-A6B7-4551913E13CA}">
      <text>
        <r>
          <rPr>
            <sz val="9"/>
            <color indexed="81"/>
            <rFont val="Tahoma"/>
            <family val="2"/>
          </rPr>
          <t>Los nombres científicos escritos a mano sólo se subrayan.</t>
        </r>
      </text>
    </comment>
    <comment ref="G25" authorId="0" shapeId="0" xr:uid="{02C4DA75-2EE7-4B4B-9684-B4764CC5D5C1}">
      <text>
        <r>
          <rPr>
            <sz val="9"/>
            <color indexed="81"/>
            <rFont val="Tahoma"/>
            <family val="2"/>
          </rPr>
          <t>Verificar la extensión del archivo.</t>
        </r>
      </text>
    </comment>
    <comment ref="H25" authorId="0" shapeId="0" xr:uid="{14443051-89FD-4E36-8413-B9650F5B68B6}">
      <text>
        <r>
          <rPr>
            <sz val="9"/>
            <color indexed="81"/>
            <rFont val="Tahoma"/>
            <family val="2"/>
          </rPr>
          <t>Imágenes insertadas.</t>
        </r>
      </text>
    </comment>
    <comment ref="K25" authorId="0" shapeId="0" xr:uid="{8CA1AF1F-8EDB-4372-B8F7-524A530FDB0F}">
      <text>
        <r>
          <rPr>
            <sz val="9"/>
            <color indexed="81"/>
            <rFont val="Tahoma"/>
            <family val="2"/>
          </rPr>
          <t>Tarea sin engrapar.</t>
        </r>
      </text>
    </comment>
    <comment ref="M25" authorId="0" shapeId="0" xr:uid="{7FDA350B-EA84-4ED3-919A-7D71E2B3C8FA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O25" authorId="0" shapeId="0" xr:uid="{D6413ED3-5449-456A-BAC2-87A42025EC8E}">
      <text>
        <r>
          <rPr>
            <sz val="9"/>
            <color indexed="81"/>
            <rFont val="Tahoma"/>
            <family val="2"/>
          </rPr>
          <t>Tarea sin engrapar.</t>
        </r>
      </text>
    </comment>
    <comment ref="P25" authorId="0" shapeId="0" xr:uid="{0DEF7D22-AAE8-4CF1-BFE2-253447E44201}">
      <text>
        <r>
          <rPr>
            <sz val="9"/>
            <color indexed="81"/>
            <rFont val="Tahoma"/>
            <family val="2"/>
          </rPr>
          <t>Tarea sin engrapar.</t>
        </r>
      </text>
    </comment>
    <comment ref="Q25" authorId="0" shapeId="0" xr:uid="{BD9571A8-5EA1-4939-92BC-78D1FFC1CDD4}">
      <text>
        <r>
          <rPr>
            <sz val="9"/>
            <color indexed="81"/>
            <rFont val="Tahoma"/>
            <family val="2"/>
          </rPr>
          <t>Faltan los títulos de cada ficha.</t>
        </r>
      </text>
    </comment>
    <comment ref="M26" authorId="0" shapeId="0" xr:uid="{B1E3947C-6FEE-4F1D-BD3E-910B7507AE12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F27" authorId="0" shapeId="0" xr:uid="{DEDCD32D-A13C-4BDB-ABBC-15AEB38D1675}">
      <text>
        <r>
          <rPr>
            <sz val="9"/>
            <color indexed="81"/>
            <rFont val="Tahoma"/>
            <family val="2"/>
          </rPr>
          <t>Todo a mano, no pedí imágenes.</t>
        </r>
      </text>
    </comment>
    <comment ref="G28" authorId="0" shapeId="0" xr:uid="{0FFB4840-3521-458D-B41B-E8777673FA5D}">
      <text>
        <r>
          <rPr>
            <sz val="9"/>
            <color indexed="81"/>
            <rFont val="Tahoma"/>
            <family val="2"/>
          </rPr>
          <t>Se indicó como tabla vertical.</t>
        </r>
      </text>
    </comment>
    <comment ref="L28" authorId="0" shapeId="0" xr:uid="{9F43302A-776F-4310-8BA9-CD9F06A82096}">
      <text>
        <r>
          <rPr>
            <sz val="9"/>
            <color indexed="81"/>
            <rFont val="Tahoma"/>
            <family val="2"/>
          </rPr>
          <t>Falta la denominación no es el fundamento de la norma</t>
        </r>
      </text>
    </comment>
    <comment ref="M28" authorId="0" shapeId="0" xr:uid="{3F6830AE-5081-412C-AF0C-EA06AA255753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L29" authorId="0" shapeId="0" xr:uid="{0134D562-5EDB-4B2B-9981-7DD0C662A533}">
      <text>
        <r>
          <rPr>
            <sz val="9"/>
            <color indexed="81"/>
            <rFont val="Tahoma"/>
            <family val="2"/>
          </rPr>
          <t>El nombre de la NOM está en denominación y la denominación está en el nombre.</t>
        </r>
      </text>
    </comment>
    <comment ref="M29" authorId="0" shapeId="0" xr:uid="{730F31F9-A14E-4383-9E17-7175232974EB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S29" authorId="0" shapeId="0" xr:uid="{C99F9611-D066-44B1-BFD4-734EA0EF1AC1}">
      <text>
        <r>
          <rPr>
            <sz val="9"/>
            <color indexed="81"/>
            <rFont val="Tahoma"/>
            <family val="2"/>
          </rPr>
          <t>Falta la bibliografía.</t>
        </r>
      </text>
    </comment>
    <comment ref="F31" authorId="0" shapeId="0" xr:uid="{E8F90BF3-C903-41BA-BFE6-A20551E4CFD7}">
      <text>
        <r>
          <rPr>
            <sz val="9"/>
            <color indexed="81"/>
            <rFont val="Tahoma"/>
            <family val="2"/>
          </rPr>
          <t>Nombres científicos subrayados.</t>
        </r>
      </text>
    </comment>
    <comment ref="M31" authorId="0" shapeId="0" xr:uid="{A53B3C7D-5664-4F4E-8B5F-2D2B8F0B647A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Q31" authorId="0" shapeId="0" xr:uid="{B10D4242-B2A6-465B-B8B3-977244B33FC6}">
      <text>
        <r>
          <rPr>
            <sz val="9"/>
            <color indexed="81"/>
            <rFont val="Tahoma"/>
            <family val="2"/>
          </rPr>
          <t>Faltan los títulos de cada ficha.</t>
        </r>
      </text>
    </comment>
    <comment ref="D32" authorId="0" shapeId="0" xr:uid="{35F17B8F-AE85-430F-A271-2CE7134C5706}">
      <text>
        <r>
          <rPr>
            <sz val="9"/>
            <color indexed="81"/>
            <rFont val="Tahoma"/>
            <family val="2"/>
          </rPr>
          <t>Encabezado incompleto y en desorden.</t>
        </r>
      </text>
    </comment>
    <comment ref="F32" authorId="0" shapeId="0" xr:uid="{35401313-1F62-48D4-BFD2-42E29317398F}">
      <text>
        <r>
          <rPr>
            <sz val="9"/>
            <color indexed="81"/>
            <rFont val="Tahoma"/>
            <family val="2"/>
          </rPr>
          <t>Falta el título de la tarea.</t>
        </r>
      </text>
    </comment>
    <comment ref="K32" authorId="0" shapeId="0" xr:uid="{B3C1B361-DAF4-486C-AABD-E8AFB6114F3A}">
      <text>
        <r>
          <rPr>
            <sz val="9"/>
            <color indexed="81"/>
            <rFont val="Tahoma"/>
            <family val="2"/>
          </rPr>
          <t>Títulos para cada ficha.</t>
        </r>
      </text>
    </comment>
    <comment ref="L32" authorId="0" shapeId="0" xr:uid="{FCDE8148-77B1-4086-9A37-4B404ED23940}">
      <text>
        <r>
          <rPr>
            <sz val="9"/>
            <color indexed="81"/>
            <rFont val="Tahoma"/>
            <family val="2"/>
          </rPr>
          <t>Falta la denominación de la NOM, no su fundamento.</t>
        </r>
      </text>
    </comment>
    <comment ref="M32" authorId="0" shapeId="0" xr:uid="{F1A5F8C7-50CC-4522-AAA1-8A7F5E40CA50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Q32" authorId="0" shapeId="0" xr:uid="{709C3FB7-28BA-490B-9A35-2B1CEF3D9CC1}">
      <text>
        <r>
          <rPr>
            <sz val="9"/>
            <color indexed="81"/>
            <rFont val="Tahoma"/>
            <family val="2"/>
          </rPr>
          <t>Faltan los títulos de cada ficha.</t>
        </r>
      </text>
    </comment>
    <comment ref="F33" authorId="0" shapeId="0" xr:uid="{11BE93B6-ABD3-493D-BA6A-E163B766C077}">
      <text>
        <r>
          <rPr>
            <sz val="9"/>
            <color indexed="81"/>
            <rFont val="Tahoma"/>
            <family val="2"/>
          </rPr>
          <t>Todo a mano, no pedí imágenes.</t>
        </r>
      </text>
    </comment>
    <comment ref="D34" authorId="0" shapeId="0" xr:uid="{C3059363-A4C5-4C6D-9618-408E83A2341A}">
      <text>
        <r>
          <rPr>
            <sz val="9"/>
            <color indexed="81"/>
            <rFont val="Tahoma"/>
            <family val="2"/>
          </rPr>
          <t>Encabezado en desorden.</t>
        </r>
      </text>
    </comment>
    <comment ref="E34" authorId="0" shapeId="0" xr:uid="{A59FD857-7EB8-4DA2-88D3-29F792B834F8}">
      <text>
        <r>
          <rPr>
            <sz val="9"/>
            <color indexed="81"/>
            <rFont val="Tahoma"/>
            <family val="2"/>
          </rPr>
          <t>Sin engrapar, empezar el nombre por apellidos, orden del encabezado.</t>
        </r>
      </text>
    </comment>
    <comment ref="F34" authorId="0" shapeId="0" xr:uid="{A922529C-3C49-479C-B51C-14D05674F469}">
      <text>
        <r>
          <rPr>
            <sz val="9"/>
            <color indexed="81"/>
            <rFont val="Tahoma"/>
            <family val="2"/>
          </rPr>
          <t>Nombre de tarea incorrecto.</t>
        </r>
      </text>
    </comment>
    <comment ref="G34" authorId="0" shapeId="0" xr:uid="{C6FC089D-A2C3-45F5-AD6E-601F5BCBFC80}">
      <text>
        <r>
          <rPr>
            <sz val="9"/>
            <color indexed="81"/>
            <rFont val="Tahoma"/>
            <family val="2"/>
          </rPr>
          <t>Verifricar el nombre de la tarea y la xtensión del archivo.</t>
        </r>
      </text>
    </comment>
    <comment ref="M34" authorId="0" shapeId="0" xr:uid="{7EE49008-192B-4576-A11D-C98E2B3DF088}">
      <text>
        <r>
          <rPr>
            <sz val="9"/>
            <color indexed="81"/>
            <rFont val="Tahoma"/>
            <family val="2"/>
          </rPr>
          <t>Verificar nombre de archivo. Falta designación de microorganismos.</t>
        </r>
      </text>
    </comment>
    <comment ref="R34" authorId="0" shapeId="0" xr:uid="{0D868295-0983-4F60-B130-C48AB94921D5}">
      <text>
        <r>
          <rPr>
            <sz val="9"/>
            <color indexed="81"/>
            <rFont val="Tahoma"/>
            <family val="2"/>
          </rPr>
          <t>Verificar el nombre del archivo.</t>
        </r>
      </text>
    </comment>
    <comment ref="F35" authorId="0" shapeId="0" xr:uid="{638F0554-2DD1-4294-9C3E-1D06E9BBF6FB}">
      <text>
        <r>
          <rPr>
            <sz val="9"/>
            <color indexed="81"/>
            <rFont val="Tahoma"/>
            <family val="2"/>
          </rPr>
          <t>Tarea sin el encabezado correcto, Nombres científicos subrayados.</t>
        </r>
      </text>
    </comment>
    <comment ref="G35" authorId="0" shapeId="0" xr:uid="{BC12F806-04F0-4D8E-90E0-E1D812B36E47}">
      <text>
        <r>
          <rPr>
            <sz val="9"/>
            <color indexed="81"/>
            <rFont val="Tahoma"/>
            <family val="2"/>
          </rPr>
          <t>LA tabla está escaneada.</t>
        </r>
      </text>
    </comment>
    <comment ref="H35" authorId="0" shapeId="0" xr:uid="{99D2D89D-A014-45F4-89CE-210271C94D00}">
      <text>
        <r>
          <rPr>
            <sz val="9"/>
            <color indexed="81"/>
            <rFont val="Tahoma"/>
            <family val="2"/>
          </rPr>
          <t>verificar nombre de archivo.</t>
        </r>
      </text>
    </comment>
    <comment ref="I35" authorId="0" shapeId="0" xr:uid="{AD9B489F-504D-4AD0-8D0B-CEA5C4E63037}">
      <text>
        <r>
          <rPr>
            <sz val="9"/>
            <color indexed="81"/>
            <rFont val="Tahoma"/>
            <family val="2"/>
          </rPr>
          <t>Encabezado incompleto y en desorden. Sólo pedí 6 productos.</t>
        </r>
      </text>
    </comment>
    <comment ref="J35" authorId="0" shapeId="0" xr:uid="{752EF5F0-9F91-4997-B733-2B27A2FFBA3F}">
      <text>
        <r>
          <rPr>
            <sz val="9"/>
            <color indexed="81"/>
            <rFont val="Tahoma"/>
            <family val="2"/>
          </rPr>
          <t>Verificar el nombre del archivo y el encabezado.</t>
        </r>
      </text>
    </comment>
    <comment ref="K35" authorId="0" shapeId="0" xr:uid="{09F03B83-0466-4DFC-B842-F9D754D9BE56}">
      <text>
        <r>
          <rPr>
            <sz val="9"/>
            <color indexed="81"/>
            <rFont val="Tahoma"/>
            <family val="2"/>
          </rPr>
          <t>Encabezado incompleto y en desorden. Se indicó como ficha infromativa.</t>
        </r>
      </text>
    </comment>
    <comment ref="L35" authorId="0" shapeId="0" xr:uid="{3458BBAF-C3A5-4D59-A1BA-E13FB73F7083}">
      <text>
        <r>
          <rPr>
            <sz val="9"/>
            <color indexed="81"/>
            <rFont val="Tahoma"/>
            <family val="2"/>
          </rPr>
          <t>Verificar el nombre del Archivo. El nombre de la NOM está en denominación y la denominación está en el nombre.</t>
        </r>
      </text>
    </comment>
    <comment ref="M36" authorId="0" shapeId="0" xr:uid="{7993DBE2-E3A4-471A-A78D-C10F2358C4EB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R36" authorId="0" shapeId="0" xr:uid="{C0FA1474-51F4-4907-9B6A-AA233C1D328F}">
      <text>
        <r>
          <rPr>
            <sz val="9"/>
            <color indexed="81"/>
            <rFont val="Tahoma"/>
            <family val="2"/>
          </rPr>
          <t>4 imágenes son de microscopía electrónica.</t>
        </r>
      </text>
    </comment>
    <comment ref="E37" authorId="0" shapeId="0" xr:uid="{E2D68024-E2D4-49CC-8408-FD01E2FABC81}">
      <text>
        <r>
          <rPr>
            <sz val="9"/>
            <color indexed="81"/>
            <rFont val="Tahoma"/>
            <family val="2"/>
          </rPr>
          <t>Autor no es mexicano.</t>
        </r>
      </text>
    </comment>
    <comment ref="M37" authorId="0" shapeId="0" xr:uid="{13C1BA26-604E-4422-B46E-4120326239BA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E38" authorId="0" shapeId="0" xr:uid="{5C885F07-9B11-4761-BF5D-00A1BB65EC4E}">
      <text>
        <r>
          <rPr>
            <sz val="9"/>
            <color indexed="81"/>
            <rFont val="Tahoma"/>
            <family val="2"/>
          </rPr>
          <t>Título erróneo de la tarea, faltan datos del periódico.</t>
        </r>
      </text>
    </comment>
    <comment ref="G38" authorId="0" shapeId="0" xr:uid="{14CA6DFA-A7B5-4C29-9822-C55F344461B4}">
      <text>
        <r>
          <rPr>
            <sz val="9"/>
            <color indexed="81"/>
            <rFont val="Tahoma"/>
            <family val="2"/>
          </rPr>
          <t>Verificar el nombre del archivo.</t>
        </r>
      </text>
    </comment>
    <comment ref="H38" authorId="0" shapeId="0" xr:uid="{D01672C8-8AD3-477A-9464-1787FE50C8E1}">
      <text>
        <r>
          <rPr>
            <sz val="9"/>
            <color indexed="81"/>
            <rFont val="Tahoma"/>
            <family val="2"/>
          </rPr>
          <t>Es un diagrama de tipos de microorganismos, no son esquemas de microorganismos.</t>
        </r>
      </text>
    </comment>
    <comment ref="J38" authorId="0" shapeId="0" xr:uid="{FB6B254F-8F5E-4578-9E5F-A08C95F4BA1E}">
      <text>
        <r>
          <rPr>
            <sz val="9"/>
            <color indexed="81"/>
            <rFont val="Tahoma"/>
            <family val="2"/>
          </rPr>
          <t>Verificar el nombre del archivo.</t>
        </r>
      </text>
    </comment>
    <comment ref="K38" authorId="0" shapeId="0" xr:uid="{AD4F7984-C2A9-4541-9B43-936955E020ED}">
      <text>
        <r>
          <rPr>
            <sz val="9"/>
            <color indexed="81"/>
            <rFont val="Tahoma"/>
            <family val="2"/>
          </rPr>
          <t>Se indicó como ficha informativa, no como tabla.</t>
        </r>
      </text>
    </comment>
    <comment ref="L38" authorId="0" shapeId="0" xr:uid="{E7BAE377-35C5-4B38-AF1D-0260F9169387}">
      <text>
        <r>
          <rPr>
            <sz val="9"/>
            <color indexed="81"/>
            <rFont val="Tahoma"/>
            <family val="2"/>
          </rPr>
          <t>Verificar el nombre del Archivo.</t>
        </r>
      </text>
    </comment>
    <comment ref="M38" authorId="0" shapeId="0" xr:uid="{86C01866-9AD6-4132-BE17-E2B7144907BA}">
      <text>
        <r>
          <rPr>
            <sz val="9"/>
            <color indexed="81"/>
            <rFont val="Tahoma"/>
            <family val="2"/>
          </rPr>
          <t>Verificar nombre de archivo.</t>
        </r>
      </text>
    </comment>
    <comment ref="O38" authorId="0" shapeId="0" xr:uid="{46DFBB38-0306-41C9-BB5E-657DB9C9DB24}">
      <text>
        <r>
          <rPr>
            <sz val="9"/>
            <color indexed="81"/>
            <rFont val="Tahoma"/>
            <family val="2"/>
          </rPr>
          <t>Falta el título de la tarea.</t>
        </r>
      </text>
    </comment>
    <comment ref="R38" authorId="0" shapeId="0" xr:uid="{E7580954-5011-4A95-A4F1-5204A1F6F305}">
      <text>
        <r>
          <rPr>
            <sz val="9"/>
            <color indexed="81"/>
            <rFont val="Tahoma"/>
            <family val="2"/>
          </rPr>
          <t>Verificar el nombre del archivo, 3 imágenes o son de microscopía electrónica o son macroscopía.</t>
        </r>
      </text>
    </comment>
    <comment ref="G39" authorId="0" shapeId="0" xr:uid="{EFAF65F9-5632-488B-A46A-FF8EA5755852}">
      <text>
        <r>
          <rPr>
            <sz val="9"/>
            <color indexed="81"/>
            <rFont val="Tahoma"/>
            <family val="2"/>
          </rPr>
          <t>Verificar el nombre del archivo.</t>
        </r>
      </text>
    </comment>
    <comment ref="H39" authorId="0" shapeId="0" xr:uid="{1C9BA33E-C73D-4B3E-9ED0-8B513B807026}">
      <text>
        <r>
          <rPr>
            <sz val="9"/>
            <color indexed="81"/>
            <rFont val="Tahoma"/>
            <family val="2"/>
          </rPr>
          <t>Verificar nombre del archivo.</t>
        </r>
      </text>
    </comment>
    <comment ref="J39" authorId="0" shapeId="0" xr:uid="{14B9FFBA-E149-4B1A-9DB3-B8AA7B198C5A}">
      <text>
        <r>
          <rPr>
            <sz val="9"/>
            <color indexed="81"/>
            <rFont val="Tahoma"/>
            <family val="2"/>
          </rPr>
          <t>Verificar el nombre del archivo.</t>
        </r>
      </text>
    </comment>
    <comment ref="L39" authorId="0" shapeId="0" xr:uid="{4060F3B7-65C4-4738-8397-1D2E4A8BCAFB}">
      <text>
        <r>
          <rPr>
            <sz val="9"/>
            <color indexed="81"/>
            <rFont val="Tahoma"/>
            <family val="2"/>
          </rPr>
          <t>El nombre de la NOM está en denominación y la denominación está en el nombre.</t>
        </r>
      </text>
    </comment>
    <comment ref="M39" authorId="0" shapeId="0" xr:uid="{D7D4D99A-BC81-403A-9F52-BCA60EAB29ED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R39" authorId="0" shapeId="0" xr:uid="{29A72947-9FF2-4857-B860-4CA44694E1A0}">
      <text>
        <r>
          <rPr>
            <sz val="9"/>
            <color indexed="81"/>
            <rFont val="Tahoma"/>
            <family val="2"/>
          </rPr>
          <t>Faltan 12 imágenes.</t>
        </r>
      </text>
    </comment>
    <comment ref="G40" authorId="0" shapeId="0" xr:uid="{04E919EA-9B99-4284-8333-CB4A20DAD691}">
      <text>
        <r>
          <rPr>
            <sz val="9"/>
            <color indexed="81"/>
            <rFont val="Tahoma"/>
            <family val="2"/>
          </rPr>
          <t>Verificar el nombre del en cabezado.</t>
        </r>
      </text>
    </comment>
    <comment ref="H40" authorId="0" shapeId="0" xr:uid="{3344D2F1-2D25-4236-A75D-227500A5A14B}">
      <text>
        <r>
          <rPr>
            <sz val="9"/>
            <color indexed="81"/>
            <rFont val="Tahoma"/>
            <family val="2"/>
          </rPr>
          <t>Imágenes insertadas.</t>
        </r>
      </text>
    </comment>
    <comment ref="I40" authorId="0" shapeId="0" xr:uid="{9C50C0BA-286B-4196-803E-BC71227CBE22}">
      <text>
        <r>
          <rPr>
            <sz val="9"/>
            <color indexed="81"/>
            <rFont val="Tahoma"/>
            <family val="2"/>
          </rPr>
          <t>Orden en el encabezado, se solicitó como tabla vertical.</t>
        </r>
      </text>
    </comment>
    <comment ref="L40" authorId="0" shapeId="0" xr:uid="{9DB63A42-9150-4298-BD97-82508107C84A}">
      <text>
        <r>
          <rPr>
            <sz val="9"/>
            <color indexed="81"/>
            <rFont val="Tahoma"/>
            <family val="2"/>
          </rPr>
          <t>El encabezado está incorrecto e incompleto, el nombre de la NOM está en denominación y la denominación está en el nombre.</t>
        </r>
      </text>
    </comment>
    <comment ref="M40" authorId="0" shapeId="0" xr:uid="{5BF8AE05-7E43-4DB0-9A0C-5A6CA179069E}">
      <text>
        <r>
          <rPr>
            <sz val="9"/>
            <color indexed="81"/>
            <rFont val="Tahoma"/>
            <family val="2"/>
          </rPr>
          <t>Encabezado incorrecto e incompleto, falta denominación de mo.</t>
        </r>
      </text>
    </comment>
    <comment ref="I41" authorId="0" shapeId="0" xr:uid="{13ACFE24-7C4A-4B5D-9466-9FB11A4A40E4}">
      <text>
        <r>
          <rPr>
            <sz val="9"/>
            <color indexed="81"/>
            <rFont val="Tahoma"/>
            <family val="2"/>
          </rPr>
          <t>Los nombress científicos van en cursiva.</t>
        </r>
      </text>
    </comment>
    <comment ref="E42" authorId="0" shapeId="0" xr:uid="{0CDBA821-1B48-4F7B-A6F3-F270520624FE}">
      <text>
        <r>
          <rPr>
            <sz val="9"/>
            <color indexed="81"/>
            <rFont val="Tahoma"/>
            <family val="2"/>
          </rPr>
          <t>Sin engrapar. No es periódico.</t>
        </r>
      </text>
    </comment>
    <comment ref="F42" authorId="0" shapeId="0" xr:uid="{3414209B-1347-402F-B6F6-6CE4DF901B8E}">
      <text>
        <r>
          <rPr>
            <sz val="9"/>
            <color indexed="81"/>
            <rFont val="Tahoma"/>
            <family val="2"/>
          </rPr>
          <t>Sin grapa, todo a mano, no pedí imágenes.</t>
        </r>
      </text>
    </comment>
    <comment ref="G42" authorId="0" shapeId="0" xr:uid="{A57C0BA6-A7FA-43FF-B84D-D00B1DA6910F}">
      <text>
        <r>
          <rPr>
            <sz val="9"/>
            <color indexed="81"/>
            <rFont val="Tahoma"/>
            <family val="2"/>
          </rPr>
          <t>Verificar el número de la tarea.</t>
        </r>
      </text>
    </comment>
    <comment ref="M42" authorId="0" shapeId="0" xr:uid="{45A2C5E8-069A-44F8-8A82-5DA08C0CD291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G43" authorId="0" shapeId="0" xr:uid="{DC68B5C3-C29F-4B29-8C86-FBA9D985846C}">
      <text>
        <r>
          <rPr>
            <sz val="9"/>
            <color indexed="81"/>
            <rFont val="Tahoma"/>
            <family val="2"/>
          </rPr>
          <t>Sin identificar el nombre del archivo y de datos.</t>
        </r>
      </text>
    </comment>
    <comment ref="H43" authorId="0" shapeId="0" xr:uid="{F68D73BD-955B-4533-A1DF-0467CFD63973}">
      <text>
        <r>
          <rPr>
            <sz val="9"/>
            <color indexed="81"/>
            <rFont val="Tahoma"/>
            <family val="2"/>
          </rPr>
          <t>Imágenes insertadas.</t>
        </r>
      </text>
    </comment>
    <comment ref="P43" authorId="0" shapeId="0" xr:uid="{ABE83ED4-4378-42F1-A3AD-C28EBCBFED2E}">
      <text>
        <r>
          <rPr>
            <sz val="9"/>
            <color indexed="81"/>
            <rFont val="Tahoma"/>
            <family val="2"/>
          </rPr>
          <t>La vacuna BCG es contra bacterias.</t>
        </r>
      </text>
    </comment>
    <comment ref="F44" authorId="0" shapeId="0" xr:uid="{8EC6036B-8DA9-4995-827E-8918820D462B}">
      <text>
        <r>
          <rPr>
            <sz val="9"/>
            <color indexed="81"/>
            <rFont val="Tahoma"/>
            <family val="2"/>
          </rPr>
          <t>Todo a mano, no pedí imágenes.</t>
        </r>
      </text>
    </comment>
    <comment ref="M44" authorId="0" shapeId="0" xr:uid="{804EDD02-0476-4DAD-A644-BB52EAB2F09F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E46" authorId="0" shapeId="0" xr:uid="{4F8993F4-48EB-45AD-AABB-B5391E0BD388}">
      <text>
        <r>
          <rPr>
            <sz val="9"/>
            <color indexed="81"/>
            <rFont val="Tahoma"/>
            <family val="2"/>
          </rPr>
          <t>Autor no es mexicano.</t>
        </r>
      </text>
    </comment>
    <comment ref="G46" authorId="0" shapeId="0" xr:uid="{3310666E-0578-4661-ADA8-261515E0B6DF}">
      <text>
        <r>
          <rPr>
            <sz val="9"/>
            <color indexed="81"/>
            <rFont val="Tahoma"/>
            <family val="2"/>
          </rPr>
          <t>Verificar nombre del archivo y número de la tarea.</t>
        </r>
      </text>
    </comment>
    <comment ref="J46" authorId="0" shapeId="0" xr:uid="{B0B0B45D-AF41-4F42-822E-9B428FE404BE}">
      <text>
        <r>
          <rPr>
            <sz val="9"/>
            <color indexed="81"/>
            <rFont val="Tahoma"/>
            <family val="2"/>
          </rPr>
          <t>Verificar el nombre del archivo, faltan las estructuras químicas.</t>
        </r>
      </text>
    </comment>
    <comment ref="K46" authorId="0" shapeId="0" xr:uid="{2F0EF60D-2947-4E5D-AC43-62487B54E9C6}">
      <text>
        <r>
          <rPr>
            <sz val="9"/>
            <color indexed="81"/>
            <rFont val="Tahoma"/>
            <family val="2"/>
          </rPr>
          <t>Se pidió como ficha informativa, no como tabla.</t>
        </r>
      </text>
    </comment>
    <comment ref="L46" authorId="0" shapeId="0" xr:uid="{4E91106D-8494-4D5C-A842-A87C104AC804}">
      <text>
        <r>
          <rPr>
            <sz val="9"/>
            <color indexed="81"/>
            <rFont val="Tahoma"/>
            <family val="2"/>
          </rPr>
          <t>Verificar el nombre del Archivo. El nombre de la NOM está en denominación y la denominación está en el nombre.</t>
        </r>
      </text>
    </comment>
    <comment ref="M46" authorId="0" shapeId="0" xr:uid="{95A29DFB-6903-4128-ADB5-189B3DA393AF}">
      <text>
        <r>
          <rPr>
            <sz val="9"/>
            <color indexed="81"/>
            <rFont val="Tahoma"/>
            <family val="2"/>
          </rPr>
          <t>Falta la designación de los microorganismos, se indicó en tabla horizontal.</t>
        </r>
      </text>
    </comment>
    <comment ref="O46" authorId="0" shapeId="0" xr:uid="{EE8561FE-3C10-4034-B672-B52E46BD7466}">
      <text>
        <r>
          <rPr>
            <sz val="9"/>
            <color indexed="81"/>
            <rFont val="Tahoma"/>
            <family val="2"/>
          </rPr>
          <t>Falta el título de la tarea, se pidió como ficha, no como tabla.</t>
        </r>
      </text>
    </comment>
    <comment ref="R46" authorId="0" shapeId="0" xr:uid="{55C2D2E4-47FA-4535-89DB-3A3F995DDC51}">
      <text>
        <r>
          <rPr>
            <sz val="9"/>
            <color indexed="81"/>
            <rFont val="Tahoma"/>
            <family val="2"/>
          </rPr>
          <t>Nombre de archivo y formato del documento incorrectos.</t>
        </r>
      </text>
    </comment>
    <comment ref="K47" authorId="0" shapeId="0" xr:uid="{14A82C20-AC27-40AD-A51D-301879356FEA}">
      <text>
        <r>
          <rPr>
            <sz val="9"/>
            <color indexed="81"/>
            <rFont val="Tahoma"/>
            <family val="2"/>
          </rPr>
          <t>Aunque la información se repite para cada medio, parece tabla.</t>
        </r>
      </text>
    </comment>
    <comment ref="M47" authorId="0" shapeId="0" xr:uid="{BC08ED7B-B6A7-40B5-9A17-2805006D6D62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S47" authorId="0" shapeId="0" xr:uid="{CACCA2FB-1694-49EE-B3D0-FC1246337F91}">
      <text>
        <r>
          <rPr>
            <sz val="9"/>
            <color indexed="81"/>
            <rFont val="Tahoma"/>
            <family val="2"/>
          </rPr>
          <t>Faltan respuesta de preguntas y faltan preguntas con respuestas.</t>
        </r>
      </text>
    </comment>
    <comment ref="J48" authorId="0" shapeId="0" xr:uid="{22033C65-28F9-4190-BAA4-0D40AE9D696A}">
      <text>
        <r>
          <rPr>
            <sz val="9"/>
            <color indexed="81"/>
            <rFont val="Tahoma"/>
            <family val="2"/>
          </rPr>
          <t>Verificar nombre de archivo.</t>
        </r>
      </text>
    </comment>
    <comment ref="L48" authorId="0" shapeId="0" xr:uid="{E3B028D7-7917-4248-87B1-5E92B604718C}">
      <text>
        <r>
          <rPr>
            <sz val="9"/>
            <color indexed="81"/>
            <rFont val="Tahoma"/>
            <family val="2"/>
          </rPr>
          <t>Verificar el nombre del Archivo.</t>
        </r>
      </text>
    </comment>
    <comment ref="M48" authorId="0" shapeId="0" xr:uid="{4347ADFE-023A-4FD6-ABCC-86011BD3AB48}">
      <text>
        <r>
          <rPr>
            <sz val="9"/>
            <color indexed="81"/>
            <rFont val="Tahoma"/>
            <family val="2"/>
          </rPr>
          <t>Verificar el nombre del archivo y el formato de entrega de tarea.</t>
        </r>
      </text>
    </comment>
    <comment ref="Q48" authorId="0" shapeId="0" xr:uid="{FAF7EE3A-7B7F-402F-A34A-BC9DFD473375}">
      <text>
        <r>
          <rPr>
            <sz val="9"/>
            <color indexed="81"/>
            <rFont val="Tahoma"/>
            <family val="2"/>
          </rPr>
          <t>Faltó la definición de cepario.</t>
        </r>
      </text>
    </comment>
    <comment ref="R48" authorId="0" shapeId="0" xr:uid="{6FE4E453-BD73-47D2-8EE7-3EC876CCA577}">
      <text>
        <r>
          <rPr>
            <sz val="9"/>
            <color indexed="81"/>
            <rFont val="Tahoma"/>
            <family val="2"/>
          </rPr>
          <t>Verificar el nombre del archivo.</t>
        </r>
      </text>
    </comment>
    <comment ref="R49" authorId="0" shapeId="0" xr:uid="{07707D39-44F1-47E1-9D4D-6925346DBCC0}">
      <text>
        <r>
          <rPr>
            <sz val="9"/>
            <color indexed="81"/>
            <rFont val="Tahoma"/>
            <family val="2"/>
          </rPr>
          <t>Faltan 12 fotografías.</t>
        </r>
      </text>
    </comment>
    <comment ref="M50" authorId="0" shapeId="0" xr:uid="{E0AC95B3-281D-43B3-ADA7-D4B18A640B1D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Q50" authorId="0" shapeId="0" xr:uid="{A3CE1151-5377-4362-8B55-74B69BDA6C2F}">
      <text>
        <r>
          <rPr>
            <sz val="9"/>
            <color indexed="81"/>
            <rFont val="Tahoma"/>
            <family val="2"/>
          </rPr>
          <t>Tarea sin engrapar.</t>
        </r>
      </text>
    </comment>
    <comment ref="E52" authorId="0" shapeId="0" xr:uid="{D46B83E1-939F-4FBA-AEA6-FB45EEB969F6}">
      <text>
        <r>
          <rPr>
            <sz val="9"/>
            <color indexed="81"/>
            <rFont val="Tahoma"/>
            <family val="2"/>
          </rPr>
          <t>Sin reseña.</t>
        </r>
      </text>
    </comment>
    <comment ref="G52" authorId="0" shapeId="0" xr:uid="{255DB3A3-C9F2-4335-A225-BBA3E2581B61}">
      <text>
        <r>
          <rPr>
            <sz val="9"/>
            <color indexed="81"/>
            <rFont val="Tahoma"/>
            <family val="2"/>
          </rPr>
          <t>Verificar el nombre del archivo.</t>
        </r>
      </text>
    </comment>
    <comment ref="J52" authorId="0" shapeId="0" xr:uid="{9798133C-BCC3-4EC1-A888-37376C3FE595}">
      <text>
        <r>
          <rPr>
            <sz val="9"/>
            <color indexed="81"/>
            <rFont val="Tahoma"/>
            <family val="2"/>
          </rPr>
          <t>Se indicó que los datos solicitados van en las columnas.</t>
        </r>
      </text>
    </comment>
    <comment ref="M52" authorId="0" shapeId="0" xr:uid="{AEC48BF6-2293-40CD-907C-ED72F4ECFBFA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N52" authorId="0" shapeId="0" xr:uid="{32EDCD79-DCF6-4DED-97C0-DC48CE9A9BEB}">
      <text>
        <r>
          <rPr>
            <sz val="9"/>
            <color indexed="81"/>
            <rFont val="Tahoma"/>
            <family val="2"/>
          </rPr>
          <t>Entregado sin engrapar.</t>
        </r>
      </text>
    </comment>
    <comment ref="P52" authorId="0" shapeId="0" xr:uid="{D2CB02EF-B184-4F30-ABA0-9078B92DA826}">
      <text>
        <r>
          <rPr>
            <sz val="9"/>
            <color indexed="81"/>
            <rFont val="Tahoma"/>
            <family val="2"/>
          </rPr>
          <t>se pidieron 3 ejemplos de cada tipo de vacuna y la de tuberculosis es causada por bacterias.</t>
        </r>
      </text>
    </comment>
    <comment ref="S52" authorId="0" shapeId="0" xr:uid="{743385F9-24D1-4C33-920B-0596D18C1B26}">
      <text>
        <r>
          <rPr>
            <sz val="9"/>
            <color indexed="81"/>
            <rFont val="Tahoma"/>
            <family val="2"/>
          </rPr>
          <t>Orden de las preguntas.</t>
        </r>
      </text>
    </comment>
    <comment ref="E53" authorId="0" shapeId="0" xr:uid="{97B4195E-D77F-4A30-821F-16999433D882}">
      <text>
        <r>
          <rPr>
            <sz val="9"/>
            <color indexed="81"/>
            <rFont val="Tahoma"/>
            <family val="2"/>
          </rPr>
          <t>No es periódico.</t>
        </r>
      </text>
    </comment>
    <comment ref="F53" authorId="0" shapeId="0" xr:uid="{7D42D66E-AD0D-4D31-995E-233132E8E50E}">
      <text>
        <r>
          <rPr>
            <sz val="9"/>
            <color indexed="81"/>
            <rFont val="Tahoma"/>
            <family val="2"/>
          </rPr>
          <t>Todo lo escrito con tinta negra o azul. Todo a mano, no pedí imágenes.</t>
        </r>
      </text>
    </comment>
    <comment ref="G53" authorId="0" shapeId="0" xr:uid="{BF38AA26-6E91-4EC6-AA00-AAC25B19A638}">
      <text>
        <r>
          <rPr>
            <sz val="9"/>
            <color indexed="81"/>
            <rFont val="Tahoma"/>
            <family val="2"/>
          </rPr>
          <t>Verificar nombre del archivo y en tabla vertical.</t>
        </r>
      </text>
    </comment>
    <comment ref="H53" authorId="0" shapeId="0" xr:uid="{632E0742-2028-4ED7-9598-B8B7926A1735}">
      <text>
        <r>
          <rPr>
            <sz val="9"/>
            <color indexed="81"/>
            <rFont val="Tahoma"/>
            <family val="2"/>
          </rPr>
          <t>Información no solicitada.</t>
        </r>
      </text>
    </comment>
    <comment ref="I53" authorId="0" shapeId="0" xr:uid="{3497E1A5-17A5-4849-9EE2-62E57541D77B}">
      <text>
        <r>
          <rPr>
            <sz val="9"/>
            <color indexed="81"/>
            <rFont val="Tahoma"/>
            <family val="2"/>
          </rPr>
          <t>Verificar el orden del encabezado.</t>
        </r>
      </text>
    </comment>
    <comment ref="L53" authorId="0" shapeId="0" xr:uid="{E73C8976-587E-4D82-A8FA-C3B4AD360B51}">
      <text>
        <r>
          <rPr>
            <sz val="9"/>
            <color indexed="81"/>
            <rFont val="Tahoma"/>
            <family val="2"/>
          </rPr>
          <t>Verificar el nombre del Archivo.</t>
        </r>
      </text>
    </comment>
    <comment ref="M53" authorId="0" shapeId="0" xr:uid="{DF3A0A42-74AB-49A9-8F99-38C5E08610BB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N53" authorId="0" shapeId="0" xr:uid="{544181BB-8CFD-430D-9CB4-CDCEDBCC4E66}">
      <text>
        <r>
          <rPr>
            <sz val="9"/>
            <color indexed="81"/>
            <rFont val="Tahoma"/>
            <family val="2"/>
          </rPr>
          <t>verificar el título.</t>
        </r>
      </text>
    </comment>
    <comment ref="S53" authorId="0" shapeId="0" xr:uid="{45FE37AE-DF09-4FD5-9DC4-EFCF24DC291B}">
      <text>
        <r>
          <rPr>
            <sz val="9"/>
            <color indexed="81"/>
            <rFont val="Tahoma"/>
            <family val="2"/>
          </rPr>
          <t>Falta la bibliografía.</t>
        </r>
      </text>
    </comment>
    <comment ref="E54" authorId="0" shapeId="0" xr:uid="{46BFD09C-DF4E-48C9-82DE-09EF70744677}">
      <text>
        <r>
          <rPr>
            <sz val="9"/>
            <color indexed="81"/>
            <rFont val="Tahoma"/>
            <family val="2"/>
          </rPr>
          <t>El autor no es mexicano.</t>
        </r>
      </text>
    </comment>
    <comment ref="F54" authorId="0" shapeId="0" xr:uid="{B667C298-66C2-48C6-A09B-AD79621334E5}">
      <text>
        <r>
          <rPr>
            <sz val="9"/>
            <color indexed="81"/>
            <rFont val="Tahoma"/>
            <family val="2"/>
          </rPr>
          <t>Nombres científicos subrayados.</t>
        </r>
      </text>
    </comment>
    <comment ref="G54" authorId="0" shapeId="0" xr:uid="{5F482361-BD19-4EE5-AABF-AF6F50E2D7AE}">
      <text>
        <r>
          <rPr>
            <sz val="9"/>
            <color indexed="81"/>
            <rFont val="Tahoma"/>
            <family val="2"/>
          </rPr>
          <t>Verificar nombre del archivo y formato.</t>
        </r>
      </text>
    </comment>
    <comment ref="H54" authorId="0" shapeId="0" xr:uid="{AA720117-38B8-4FE3-BAFE-2EDAACF88193}">
      <text>
        <r>
          <rPr>
            <sz val="9"/>
            <color indexed="81"/>
            <rFont val="Tahoma"/>
            <family val="2"/>
          </rPr>
          <t>Verificar el nombre del archivo.</t>
        </r>
      </text>
    </comment>
    <comment ref="J54" authorId="0" shapeId="0" xr:uid="{DEA5CCA0-DBE8-44CF-96A5-D84568D96648}">
      <text>
        <r>
          <rPr>
            <sz val="9"/>
            <color indexed="81"/>
            <rFont val="Tahoma"/>
            <family val="2"/>
          </rPr>
          <t>Verificar el nombre del archivo.</t>
        </r>
      </text>
    </comment>
    <comment ref="L54" authorId="0" shapeId="0" xr:uid="{E29BE529-7603-44CB-AFA8-761A71169175}">
      <text>
        <r>
          <rPr>
            <sz val="9"/>
            <color indexed="81"/>
            <rFont val="Tahoma"/>
            <family val="2"/>
          </rPr>
          <t>El nombre de la NOM está en denominación y la denominación está en el nombre.</t>
        </r>
      </text>
    </comment>
    <comment ref="M54" authorId="0" shapeId="0" xr:uid="{AD0CCA75-5ABB-461E-9E98-CDADBFB9B679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Q54" authorId="0" shapeId="0" xr:uid="{8BD41BAB-5009-482A-ABEE-5B198A5DE3B4}">
      <text>
        <r>
          <rPr>
            <sz val="9"/>
            <color indexed="81"/>
            <rFont val="Tahoma"/>
            <family val="2"/>
          </rPr>
          <t>Falta la definición de cepario.</t>
        </r>
      </text>
    </comment>
    <comment ref="R54" authorId="0" shapeId="0" xr:uid="{5133588B-A807-4487-842F-052674A2F65D}">
      <text>
        <r>
          <rPr>
            <sz val="9"/>
            <color indexed="81"/>
            <rFont val="Tahoma"/>
            <family val="2"/>
          </rPr>
          <t>Faltan 12 imágenes.</t>
        </r>
      </text>
    </comment>
    <comment ref="M55" authorId="0" shapeId="0" xr:uid="{8A0E06A5-9FD0-4E25-99C9-D45E1BF114B2}">
      <text>
        <r>
          <rPr>
            <sz val="9"/>
            <color indexed="81"/>
            <rFont val="Tahoma"/>
            <family val="2"/>
          </rPr>
          <t>Verificar nombre de archivo. Falta designación de microorganismos.</t>
        </r>
      </text>
    </comment>
    <comment ref="R55" authorId="0" shapeId="0" xr:uid="{84708663-6585-4964-A672-570FE8C68D20}">
      <text>
        <r>
          <rPr>
            <sz val="9"/>
            <color indexed="81"/>
            <rFont val="Tahoma"/>
            <family val="2"/>
          </rPr>
          <t>Verificar el nombre del archivo.</t>
        </r>
      </text>
    </comment>
    <comment ref="G56" authorId="0" shapeId="0" xr:uid="{05DED8F9-E751-4776-BDEC-82A2DAC37F7F}">
      <text>
        <r>
          <rPr>
            <sz val="9"/>
            <color indexed="81"/>
            <rFont val="Tahoma"/>
            <family val="2"/>
          </rPr>
          <t>Verificar el nombre del archivo.</t>
        </r>
      </text>
    </comment>
    <comment ref="M56" authorId="0" shapeId="0" xr:uid="{49BB8051-58FA-46D3-B205-427D27A6B48A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P56" authorId="0" shapeId="0" xr:uid="{9430987F-3146-4350-BD14-82B25E6D64FE}">
      <text>
        <r>
          <rPr>
            <sz val="9"/>
            <color indexed="81"/>
            <rFont val="Tahoma"/>
            <family val="2"/>
          </rPr>
          <t>La tosferina es causada por bacterias.</t>
        </r>
      </text>
    </comment>
    <comment ref="S56" authorId="0" shapeId="0" xr:uid="{B6D63E04-A41A-407C-B1DA-7B6AE55F2306}">
      <text>
        <r>
          <rPr>
            <sz val="9"/>
            <color indexed="81"/>
            <rFont val="Tahoma"/>
            <family val="2"/>
          </rPr>
          <t>Falta la bibliografía.</t>
        </r>
      </text>
    </comment>
    <comment ref="M57" authorId="0" shapeId="0" xr:uid="{2A85D278-39BB-4DC4-93E7-80B3C0B499DD}">
      <text>
        <r>
          <rPr>
            <sz val="9"/>
            <color indexed="81"/>
            <rFont val="Tahoma"/>
            <family val="2"/>
          </rPr>
          <t>Falto designación Grupo de Riesgo 1 GR-2, GR3, GR4.</t>
        </r>
      </text>
    </comment>
    <comment ref="G58" authorId="0" shapeId="0" xr:uid="{1031A95C-43F2-4FC0-B8AE-8F153F89A5A9}">
      <text>
        <r>
          <rPr>
            <sz val="9"/>
            <color indexed="81"/>
            <rFont val="Tahoma"/>
            <family val="2"/>
          </rPr>
          <t>Verificar nombre del archivo.</t>
        </r>
      </text>
    </comment>
    <comment ref="H58" authorId="0" shapeId="0" xr:uid="{8DA6154A-6CA8-48AF-9A86-514DFAA58AAC}">
      <text>
        <r>
          <rPr>
            <sz val="9"/>
            <color indexed="81"/>
            <rFont val="Tahoma"/>
            <family val="2"/>
          </rPr>
          <t>Verificar el nombre del archivo.</t>
        </r>
      </text>
    </comment>
    <comment ref="J58" authorId="0" shapeId="0" xr:uid="{A41A053A-47DF-4087-943D-220ED57CD192}">
      <text>
        <r>
          <rPr>
            <sz val="9"/>
            <color indexed="81"/>
            <rFont val="Tahoma"/>
            <family val="2"/>
          </rPr>
          <t>Verificar el nombre del archivo.</t>
        </r>
      </text>
    </comment>
    <comment ref="L58" authorId="0" shapeId="0" xr:uid="{01D9B573-3ED8-483D-97F4-FED7639C4EF6}">
      <text>
        <r>
          <rPr>
            <sz val="9"/>
            <color indexed="81"/>
            <rFont val="Tahoma"/>
            <family val="2"/>
          </rPr>
          <t>Verificar el nombre del Archivo.</t>
        </r>
      </text>
    </comment>
    <comment ref="N58" authorId="0" shapeId="0" xr:uid="{5D5DD213-5593-4B4B-88E4-414CAD428D2F}">
      <text>
        <r>
          <rPr>
            <sz val="9"/>
            <color indexed="81"/>
            <rFont val="Tahoma"/>
            <family val="2"/>
          </rPr>
          <t>Verificar el título de la tarea.</t>
        </r>
      </text>
    </comment>
    <comment ref="Q58" authorId="0" shapeId="0" xr:uid="{4696C9DA-9338-4C54-B7DB-F8A83ABBE617}">
      <text>
        <r>
          <rPr>
            <sz val="9"/>
            <color indexed="81"/>
            <rFont val="Tahoma"/>
            <family val="2"/>
          </rPr>
          <t>Faltan los títulos de cada ficha.</t>
        </r>
      </text>
    </comment>
    <comment ref="S58" authorId="0" shapeId="0" xr:uid="{055A8C19-2D98-413D-B65E-6267621E8E55}">
      <text>
        <r>
          <rPr>
            <sz val="9"/>
            <color indexed="81"/>
            <rFont val="Tahoma"/>
            <family val="2"/>
          </rPr>
          <t>No poner pegotes.</t>
        </r>
      </text>
    </comment>
    <comment ref="G59" authorId="0" shapeId="0" xr:uid="{14F57893-33A5-4662-BEBD-B9648CC7DC39}">
      <text>
        <r>
          <rPr>
            <sz val="9"/>
            <color indexed="81"/>
            <rFont val="Tahoma"/>
            <family val="2"/>
          </rPr>
          <t>Verificafr el nombre del archivo.</t>
        </r>
      </text>
    </comment>
    <comment ref="H59" authorId="0" shapeId="0" xr:uid="{DBA71E19-FCF5-48CA-8750-F9038315BB57}">
      <text>
        <r>
          <rPr>
            <sz val="9"/>
            <color indexed="81"/>
            <rFont val="Tahoma"/>
            <family val="2"/>
          </rPr>
          <t>Verificar el nombre del archivo.</t>
        </r>
      </text>
    </comment>
    <comment ref="J59" authorId="0" shapeId="0" xr:uid="{8AD0F5DD-CED2-49AB-9FF0-A7E83E70DCCF}">
      <text>
        <r>
          <rPr>
            <sz val="9"/>
            <color indexed="81"/>
            <rFont val="Tahoma"/>
            <family val="2"/>
          </rPr>
          <t>Verificar el nombre del archivo.</t>
        </r>
      </text>
    </comment>
    <comment ref="L59" authorId="0" shapeId="0" xr:uid="{BD6BB371-4257-49AD-9494-BA690726C9EE}">
      <text>
        <r>
          <rPr>
            <sz val="9"/>
            <color indexed="81"/>
            <rFont val="Tahoma"/>
            <family val="2"/>
          </rPr>
          <t>Verificar el nombre del Archivo.</t>
        </r>
      </text>
    </comment>
    <comment ref="M59" authorId="0" shapeId="0" xr:uid="{C922556A-D3B0-47DC-B0A3-6550A56F1980}">
      <text>
        <r>
          <rPr>
            <sz val="9"/>
            <color indexed="81"/>
            <rFont val="Tahoma"/>
            <family val="2"/>
          </rPr>
          <t>Verificar nombre de archivo.</t>
        </r>
      </text>
    </comment>
    <comment ref="R59" authorId="0" shapeId="0" xr:uid="{29D37931-CC2D-475B-AE77-58AC30FF4C21}">
      <text>
        <r>
          <rPr>
            <sz val="9"/>
            <color indexed="81"/>
            <rFont val="Tahoma"/>
            <family val="2"/>
          </rPr>
          <t>Verificar el nombre del archivo.</t>
        </r>
      </text>
    </comment>
    <comment ref="M60" authorId="0" shapeId="0" xr:uid="{6B8C776F-D888-4012-BC18-220DD98B5A97}">
      <text>
        <r>
          <rPr>
            <sz val="9"/>
            <color indexed="81"/>
            <rFont val="Tahoma"/>
            <family val="2"/>
          </rPr>
          <t>Falta designación de microorganismos.</t>
        </r>
      </text>
    </comment>
    <comment ref="P60" authorId="0" shapeId="0" xr:uid="{11D2FF16-68D6-4BDD-BB5A-BB72004A1546}">
      <text>
        <r>
          <rPr>
            <sz val="9"/>
            <color indexed="81"/>
            <rFont val="Tahoma"/>
            <family val="2"/>
          </rPr>
          <t>Faltan los ejemplos bien definidos.</t>
        </r>
      </text>
    </comment>
    <comment ref="E61" authorId="0" shapeId="0" xr:uid="{CA87F052-508D-40BC-8B59-1D43419E007A}">
      <text>
        <r>
          <rPr>
            <sz val="9"/>
            <color indexed="81"/>
            <rFont val="Tahoma"/>
            <family val="2"/>
          </rPr>
          <t>El autor no es mexicano</t>
        </r>
      </text>
    </comment>
    <comment ref="G61" authorId="0" shapeId="0" xr:uid="{96F18F46-AD68-44DC-8F9D-FC7A1DE24D08}">
      <text>
        <r>
          <rPr>
            <sz val="9"/>
            <color indexed="81"/>
            <rFont val="Tahoma"/>
            <family val="2"/>
          </rPr>
          <t>Verificar el nombre del archivo.</t>
        </r>
      </text>
    </comment>
    <comment ref="K61" authorId="0" shapeId="0" xr:uid="{19429602-DEC6-4691-A49E-060830A7E2EF}">
      <text>
        <r>
          <rPr>
            <sz val="9"/>
            <color indexed="81"/>
            <rFont val="Tahoma"/>
            <family val="2"/>
          </rPr>
          <t>Falta la composición de los medios en cada ficha.</t>
        </r>
      </text>
    </comment>
    <comment ref="M61" authorId="0" shapeId="0" xr:uid="{499726E5-961C-430F-8E34-24579FCF2BDF}">
      <text>
        <r>
          <rPr>
            <sz val="9"/>
            <color indexed="81"/>
            <rFont val="Tahoma"/>
            <family val="2"/>
          </rPr>
          <t>Verificar nombre de archivo. Falta designación del mi</t>
        </r>
      </text>
    </comment>
    <comment ref="Q61" authorId="0" shapeId="0" xr:uid="{5E6CF835-7332-48C3-9186-4814A9DCD978}">
      <text>
        <r>
          <rPr>
            <sz val="9"/>
            <color indexed="81"/>
            <rFont val="Tahoma"/>
            <family val="2"/>
          </rPr>
          <t>Faltan los títulos de las fichas.</t>
        </r>
      </text>
    </comment>
    <comment ref="E62" authorId="0" shapeId="0" xr:uid="{031522DC-5DFC-41A9-A633-C62A5E7A023A}">
      <text>
        <r>
          <rPr>
            <sz val="9"/>
            <color indexed="81"/>
            <rFont val="Tahoma"/>
            <family val="2"/>
          </rPr>
          <t>No es nota de periódico.</t>
        </r>
      </text>
    </comment>
    <comment ref="I62" authorId="0" shapeId="0" xr:uid="{2C38F6DB-6B43-4C70-AAB2-5347EB44D7B5}">
      <text>
        <r>
          <rPr>
            <sz val="9"/>
            <color indexed="81"/>
            <rFont val="Tahoma"/>
            <family val="2"/>
          </rPr>
          <t>El uso se indico para varias actividades, no sólo si es para uso humano o no.</t>
        </r>
      </text>
    </comment>
    <comment ref="J62" authorId="0" shapeId="0" xr:uid="{6957C35A-860B-4A69-A466-EB05E98ED2B5}">
      <text>
        <r>
          <rPr>
            <sz val="9"/>
            <color indexed="81"/>
            <rFont val="Tahoma"/>
            <family val="2"/>
          </rPr>
          <t>Verificar el número de la tarea.</t>
        </r>
      </text>
    </comment>
    <comment ref="N62" authorId="0" shapeId="0" xr:uid="{8420CDA9-6A89-440F-AFF2-D2974F658B96}">
      <text>
        <r>
          <rPr>
            <sz val="9"/>
            <color indexed="81"/>
            <rFont val="Tahoma"/>
            <family val="2"/>
          </rPr>
          <t>Verificar el título de la tarea.</t>
        </r>
      </text>
    </comment>
    <comment ref="F63" authorId="0" shapeId="0" xr:uid="{DA1F6844-32A5-4762-B35B-45E8F18639FC}">
      <text>
        <r>
          <rPr>
            <sz val="9"/>
            <color indexed="81"/>
            <rFont val="Tahoma"/>
            <family val="2"/>
          </rPr>
          <t>Nombres científicos subrayados.</t>
        </r>
      </text>
    </comment>
    <comment ref="H63" authorId="0" shapeId="0" xr:uid="{0BADD7DD-621F-4A01-B670-2FF6C43A4A1E}">
      <text>
        <r>
          <rPr>
            <sz val="9"/>
            <color indexed="81"/>
            <rFont val="Tahoma"/>
            <family val="2"/>
          </rPr>
          <t>Imagen insertada.</t>
        </r>
      </text>
    </comment>
    <comment ref="I63" authorId="0" shapeId="0" xr:uid="{C1F6E855-8811-49CF-B43E-38235E4B75F0}">
      <text>
        <r>
          <rPr>
            <sz val="9"/>
            <color indexed="81"/>
            <rFont val="Tahoma"/>
            <family val="2"/>
          </rPr>
          <t>Se indicó en una tabla.</t>
        </r>
      </text>
    </comment>
    <comment ref="R63" authorId="0" shapeId="0" xr:uid="{B0A84587-5F73-4C69-806D-FEB237C9C9D8}">
      <text>
        <r>
          <rPr>
            <sz val="9"/>
            <color indexed="81"/>
            <rFont val="Tahoma"/>
            <family val="2"/>
          </rPr>
          <t>Verificar el nombre del archivo.</t>
        </r>
      </text>
    </comment>
    <comment ref="U67" authorId="0" shapeId="0" xr:uid="{B3365AF6-B802-4DCB-8662-EB68FB9D6DD1}">
      <text>
        <r>
          <rPr>
            <b/>
            <sz val="9"/>
            <color indexed="81"/>
            <rFont val="Tahoma"/>
            <family val="2"/>
          </rPr>
          <t>Eduardo Bonilla Espinosa: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<sst xmlns="http://schemas.openxmlformats.org/spreadsheetml/2006/main" count="169" uniqueCount="104">
  <si>
    <t>Calif.= Valor obtenido de 0.0 a 0.5                                                                                            NC = No cumple                                                                                                                  - = Tarea sin entregar</t>
  </si>
  <si>
    <t>T02 (19/02/2024)</t>
  </si>
  <si>
    <t>T03 (21/03/2024)</t>
  </si>
  <si>
    <t>T06 (11/03/2024)</t>
  </si>
  <si>
    <t>T07 (13/03/2024)</t>
  </si>
  <si>
    <t>T08 (20/03/2024)</t>
  </si>
  <si>
    <t>T09  (01/04/2024)</t>
  </si>
  <si>
    <t>T10 (29/04/2024)</t>
  </si>
  <si>
    <t>T11 (08/04/2024)</t>
  </si>
  <si>
    <t>T12 (29/04/2024)</t>
  </si>
  <si>
    <t>T13 (06/05/2024)</t>
  </si>
  <si>
    <t>T14 (13/05/2024)</t>
  </si>
  <si>
    <t>T16 (22/05/2024)</t>
  </si>
  <si>
    <t>TOTAL</t>
  </si>
  <si>
    <t>PROM</t>
  </si>
  <si>
    <t>% TAREAS</t>
  </si>
  <si>
    <t>Tareas solicitadas</t>
  </si>
  <si>
    <t>Tarea ponderadas</t>
  </si>
  <si>
    <t>Situación</t>
  </si>
  <si>
    <t>No</t>
  </si>
  <si>
    <t>Ord</t>
  </si>
  <si>
    <t>Alumno</t>
  </si>
  <si>
    <t>Aguilar Guizar Dolores Valeria</t>
  </si>
  <si>
    <t>-</t>
  </si>
  <si>
    <t>Aguilar Navarrete Marco Antonio</t>
  </si>
  <si>
    <t>Altamirano Miranda Mariana</t>
  </si>
  <si>
    <t>Alvarez Velazquez Jessica</t>
  </si>
  <si>
    <t>Aramburo Rodríguez Maximiliano</t>
  </si>
  <si>
    <t>Bautista Gonzalez Francisco</t>
  </si>
  <si>
    <t>Bravo López Rayón Karen Danae</t>
  </si>
  <si>
    <t>Cantú Zamudio Gerson Andrei</t>
  </si>
  <si>
    <t>Carmona Mireles David</t>
  </si>
  <si>
    <t>Castro Galicia Laura Samantha</t>
  </si>
  <si>
    <t>Contreras Félix Luis Angel</t>
  </si>
  <si>
    <t>Cordero Flores Raúl Habib</t>
  </si>
  <si>
    <t>Cruz López Edward Rodrigo</t>
  </si>
  <si>
    <t>Del Olmo Guadarrama Ximena</t>
  </si>
  <si>
    <t>Flores Rangel Adriana Dessire</t>
  </si>
  <si>
    <t>Galicia Muñoz Natalie Madeleine</t>
  </si>
  <si>
    <t>García Franco Jeniffer Michael</t>
  </si>
  <si>
    <t>García Lara Erika Nayely</t>
  </si>
  <si>
    <t>Gaspar Martínez Angeles Sherlyn</t>
  </si>
  <si>
    <t>Gaspar Ortiz Nahúm Josué</t>
  </si>
  <si>
    <t>González García María Fernanda</t>
  </si>
  <si>
    <t>Gordillo Méndez Alejandro</t>
  </si>
  <si>
    <t>Guevara Corona Diego Gamaliel</t>
  </si>
  <si>
    <t>Gutiérrez Méndez María Fernanda</t>
  </si>
  <si>
    <t>Hernández Gómez Diego Alberto</t>
  </si>
  <si>
    <t>Hernández Villagrán Ariel Roberto</t>
  </si>
  <si>
    <t>Jacome Hernández María de Lourdes</t>
  </si>
  <si>
    <t>Jiménez Gómez Josúe Alexis</t>
  </si>
  <si>
    <t>López Gracia Cesar Alejandro</t>
  </si>
  <si>
    <t>Macedo Carbajal Alan Yohel</t>
  </si>
  <si>
    <t>Martínez Hernández Dana Vianney</t>
  </si>
  <si>
    <t>Martínez Valencia Alejandra</t>
  </si>
  <si>
    <t>Mejía Rioja Javier Alejandro</t>
  </si>
  <si>
    <t>Montiel Ramírez Paulina Siobhain</t>
  </si>
  <si>
    <t>Moreno Olvera Gael Imanol</t>
  </si>
  <si>
    <t>Oropeza Quezada Diego Edgar</t>
  </si>
  <si>
    <t>Ortiz Reyes Mia Naomi Donaji</t>
  </si>
  <si>
    <t>Pacheco Díaz Esmeralda Lizbet</t>
  </si>
  <si>
    <t>Pacheco Guzmán Anthony Misael</t>
  </si>
  <si>
    <t>Pérez Galván Nadia Ivonne</t>
  </si>
  <si>
    <t>Pérez Montaño Andrea</t>
  </si>
  <si>
    <t>Pineda Zamacona Ximena</t>
  </si>
  <si>
    <t>Quiroz Cortés Gerardo Santiago</t>
  </si>
  <si>
    <t>Ramírez Álvarez Jorge Arturo</t>
  </si>
  <si>
    <t>Ramírez Girón Danna Catalina</t>
  </si>
  <si>
    <t>Ramos Ramírez Saúl</t>
  </si>
  <si>
    <t>Robles Hernández Blanca Patricia</t>
  </si>
  <si>
    <t>Rodríguez Gómez Estefanía</t>
  </si>
  <si>
    <t>Rodríguez Tapia Mitzi Yarabi</t>
  </si>
  <si>
    <t>Rojo Calixto Jesús Alexis</t>
  </si>
  <si>
    <t>Romero Arellano Camila</t>
  </si>
  <si>
    <t>Sanchez Ortiz Jatsiri Ismerai</t>
  </si>
  <si>
    <t>Sánchez Ramírez Abril</t>
  </si>
  <si>
    <t>Santos Gómez Rodrigo</t>
  </si>
  <si>
    <t>Sanvicente Tufiño Daniela</t>
  </si>
  <si>
    <t>Tiscareño Barroso Ivan Fernando</t>
  </si>
  <si>
    <t>Tornel Martínez Miriam Ivanka</t>
  </si>
  <si>
    <t>Torres Rodríguez Karla Vianney</t>
  </si>
  <si>
    <t>Valle Esparza Jessica Roxana</t>
  </si>
  <si>
    <t>Velázquez Ramírez Vanessa Nicole</t>
  </si>
  <si>
    <t>Zamora Balderas Daniela Alejandra</t>
  </si>
  <si>
    <t>Glosario biológico.</t>
  </si>
  <si>
    <t>Artículo periodístico.</t>
  </si>
  <si>
    <t>Nombres de microorganismos.</t>
  </si>
  <si>
    <t>Patógenos</t>
  </si>
  <si>
    <t>Esquemas de microorganismos.</t>
  </si>
  <si>
    <t>Productos elaborados con mo.</t>
  </si>
  <si>
    <t>Moléculas acarreadoras de electrones</t>
  </si>
  <si>
    <t>Medios de cultivo</t>
  </si>
  <si>
    <t>Normas Oficilaes Mexicana</t>
  </si>
  <si>
    <t>Bioseguirdad</t>
  </si>
  <si>
    <t>Cuestionario para 2do. Parcial</t>
  </si>
  <si>
    <t>Tipos de PCR</t>
  </si>
  <si>
    <t>Vacunas Virales</t>
  </si>
  <si>
    <t>Ceparios</t>
  </si>
  <si>
    <t>T01 (07/02/2024)</t>
  </si>
  <si>
    <t>T04  (28/02/2024)</t>
  </si>
  <si>
    <t>T05 (02/03/2024)</t>
  </si>
  <si>
    <t>T15 (22/05/2024)</t>
  </si>
  <si>
    <t>Imágenes de Microorganismos</t>
  </si>
  <si>
    <t>Cuestionario para el 3er. 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</si>
</sst>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.0"/>
    <numFmt numFmtId="166" formatCode="0.000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23436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3" fillId="0" borderId="0" xfId="0" applyFont="1" applyAlignment="1">
      <alignment vertical="top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3" fillId="3" borderId="16" xfId="1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1" fontId="3" fillId="3" borderId="17" xfId="0" applyNumberFormat="1" applyFont="1" applyFill="1" applyBorder="1" applyAlignment="1">
      <alignment horizontal="center" vertical="center" wrapText="1"/>
    </xf>
    <xf numFmtId="166" fontId="3" fillId="3" borderId="19" xfId="0" applyNumberFormat="1" applyFont="1" applyFill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vertical="center" wrapText="1"/>
    </xf>
    <xf numFmtId="1" fontId="2" fillId="3" borderId="16" xfId="0" applyNumberFormat="1" applyFont="1" applyFill="1" applyBorder="1" applyAlignment="1">
      <alignment horizontal="center" vertical="center" wrapText="1"/>
    </xf>
    <xf numFmtId="2" fontId="3" fillId="3" borderId="19" xfId="0" applyNumberFormat="1" applyFont="1" applyFill="1" applyBorder="1" applyAlignment="1">
      <alignment vertical="center" wrapText="1"/>
    </xf>
    <xf numFmtId="2" fontId="3" fillId="3" borderId="21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2" borderId="22" xfId="1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 vertical="center" wrapText="1"/>
    </xf>
    <xf numFmtId="2" fontId="3" fillId="2" borderId="22" xfId="0" applyNumberFormat="1" applyFont="1" applyFill="1" applyBorder="1" applyAlignment="1">
      <alignment horizontal="center" vertical="center" wrapText="1"/>
    </xf>
    <xf numFmtId="2" fontId="3" fillId="2" borderId="18" xfId="0" applyNumberFormat="1" applyFont="1" applyFill="1" applyBorder="1" applyAlignment="1">
      <alignment horizontal="center" vertical="center" wrapText="1"/>
    </xf>
    <xf numFmtId="1" fontId="3" fillId="2" borderId="18" xfId="0" applyNumberFormat="1" applyFont="1" applyFill="1" applyBorder="1" applyAlignment="1">
      <alignment horizontal="center" vertical="center" wrapText="1"/>
    </xf>
    <xf numFmtId="166" fontId="3" fillId="2" borderId="23" xfId="0" applyNumberFormat="1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vertical="center" wrapText="1"/>
    </xf>
    <xf numFmtId="1" fontId="2" fillId="2" borderId="22" xfId="0" applyNumberFormat="1" applyFont="1" applyFill="1" applyBorder="1" applyAlignment="1">
      <alignment horizontal="center" vertical="center" wrapText="1"/>
    </xf>
    <xf numFmtId="2" fontId="3" fillId="2" borderId="23" xfId="0" applyNumberFormat="1" applyFont="1" applyFill="1" applyBorder="1" applyAlignment="1">
      <alignment vertical="center" wrapText="1"/>
    </xf>
    <xf numFmtId="2" fontId="3" fillId="2" borderId="25" xfId="0" applyNumberFormat="1" applyFont="1" applyFill="1" applyBorder="1" applyAlignment="1">
      <alignment vertical="center" wrapText="1"/>
    </xf>
    <xf numFmtId="164" fontId="3" fillId="3" borderId="22" xfId="1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3" borderId="22" xfId="0" applyNumberFormat="1" applyFont="1" applyFill="1" applyBorder="1" applyAlignment="1">
      <alignment horizontal="center" vertical="center" wrapText="1"/>
    </xf>
    <xf numFmtId="1" fontId="3" fillId="3" borderId="18" xfId="0" applyNumberFormat="1" applyFont="1" applyFill="1" applyBorder="1" applyAlignment="1">
      <alignment horizontal="center" vertical="center" wrapText="1"/>
    </xf>
    <xf numFmtId="166" fontId="3" fillId="3" borderId="23" xfId="0" applyNumberFormat="1" applyFont="1" applyFill="1" applyBorder="1" applyAlignment="1">
      <alignment horizontal="center" vertical="center" wrapText="1"/>
    </xf>
    <xf numFmtId="2" fontId="3" fillId="3" borderId="24" xfId="0" applyNumberFormat="1" applyFont="1" applyFill="1" applyBorder="1" applyAlignment="1">
      <alignment vertical="center" wrapText="1"/>
    </xf>
    <xf numFmtId="1" fontId="2" fillId="3" borderId="22" xfId="0" applyNumberFormat="1" applyFont="1" applyFill="1" applyBorder="1" applyAlignment="1">
      <alignment horizontal="center" vertical="center" wrapText="1"/>
    </xf>
    <xf numFmtId="2" fontId="3" fillId="3" borderId="23" xfId="0" applyNumberFormat="1" applyFont="1" applyFill="1" applyBorder="1" applyAlignment="1">
      <alignment vertical="center" wrapText="1"/>
    </xf>
    <xf numFmtId="2" fontId="3" fillId="3" borderId="25" xfId="0" applyNumberFormat="1" applyFont="1" applyFill="1" applyBorder="1" applyAlignment="1">
      <alignment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2" fontId="3" fillId="3" borderId="22" xfId="0" quotePrefix="1" applyNumberFormat="1" applyFont="1" applyFill="1" applyBorder="1" applyAlignment="1">
      <alignment horizontal="center" vertical="center" wrapText="1"/>
    </xf>
    <xf numFmtId="164" fontId="3" fillId="3" borderId="8" xfId="1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1" fontId="3" fillId="3" borderId="9" xfId="0" applyNumberFormat="1" applyFont="1" applyFill="1" applyBorder="1" applyAlignment="1">
      <alignment horizontal="center" vertical="center" wrapText="1"/>
    </xf>
    <xf numFmtId="166" fontId="3" fillId="3" borderId="26" xfId="0" applyNumberFormat="1" applyFont="1" applyFill="1" applyBorder="1" applyAlignment="1">
      <alignment horizontal="center" vertical="center" wrapText="1"/>
    </xf>
    <xf numFmtId="2" fontId="3" fillId="3" borderId="27" xfId="0" applyNumberFormat="1" applyFont="1" applyFill="1" applyBorder="1" applyAlignment="1">
      <alignment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2" fontId="3" fillId="3" borderId="26" xfId="0" applyNumberFormat="1" applyFont="1" applyFill="1" applyBorder="1" applyAlignment="1">
      <alignment vertical="center" wrapText="1"/>
    </xf>
    <xf numFmtId="2" fontId="3" fillId="3" borderId="10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vertical="top" wrapText="1"/>
    </xf>
    <xf numFmtId="1" fontId="3" fillId="0" borderId="0" xfId="1" applyNumberFormat="1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" fontId="3" fillId="0" borderId="0" xfId="0" applyNumberFormat="1" applyFont="1" applyAlignment="1">
      <alignment horizontal="center" vertical="top" textRotation="180" wrapText="1"/>
    </xf>
    <xf numFmtId="1" fontId="3" fillId="0" borderId="0" xfId="0" applyNumberFormat="1" applyFont="1" applyAlignment="1">
      <alignment vertical="top" textRotation="180" wrapText="1"/>
    </xf>
    <xf numFmtId="165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vertical="center" textRotation="180" wrapText="1"/>
    </xf>
    <xf numFmtId="1" fontId="2" fillId="0" borderId="4" xfId="0" applyNumberFormat="1" applyFont="1" applyBorder="1" applyAlignment="1">
      <alignment horizontal="center" vertical="center" textRotation="180" wrapText="1"/>
    </xf>
    <xf numFmtId="0" fontId="0" fillId="0" borderId="12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top" wrapText="1"/>
    </xf>
    <xf numFmtId="164" fontId="2" fillId="0" borderId="2" xfId="0" applyNumberFormat="1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1" fontId="2" fillId="0" borderId="3" xfId="1" applyNumberFormat="1" applyFont="1" applyBorder="1" applyAlignment="1">
      <alignment horizontal="center" vertical="center" textRotation="180" wrapText="1"/>
    </xf>
    <xf numFmtId="0" fontId="1" fillId="0" borderId="11" xfId="1" applyBorder="1" applyAlignment="1">
      <alignment horizontal="center" vertical="center" wrapText="1"/>
    </xf>
    <xf numFmtId="1" fontId="2" fillId="0" borderId="4" xfId="1" applyNumberFormat="1" applyFont="1" applyBorder="1" applyAlignment="1">
      <alignment horizontal="center" vertical="center" textRotation="180" wrapText="1"/>
    </xf>
    <xf numFmtId="0" fontId="1" fillId="0" borderId="12" xfId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textRotation="180" wrapText="1"/>
    </xf>
    <xf numFmtId="0" fontId="0" fillId="0" borderId="13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180" wrapText="1"/>
    </xf>
    <xf numFmtId="0" fontId="0" fillId="0" borderId="14" xfId="0" applyBorder="1" applyAlignment="1">
      <alignment horizontal="center" vertical="center" textRotation="180" wrapText="1"/>
    </xf>
    <xf numFmtId="1" fontId="2" fillId="0" borderId="3" xfId="0" applyNumberFormat="1" applyFont="1" applyBorder="1" applyAlignment="1">
      <alignment horizontal="center" vertical="center" textRotation="180" wrapText="1"/>
    </xf>
    <xf numFmtId="0" fontId="2" fillId="0" borderId="11" xfId="0" applyFont="1" applyBorder="1" applyAlignment="1">
      <alignment horizontal="center" vertical="center" textRotation="180" wrapText="1"/>
    </xf>
    <xf numFmtId="0" fontId="2" fillId="0" borderId="5" xfId="0" applyFont="1" applyBorder="1" applyAlignment="1">
      <alignment horizontal="center" vertical="center" textRotation="180" wrapText="1"/>
    </xf>
    <xf numFmtId="0" fontId="2" fillId="0" borderId="7" xfId="0" applyFont="1" applyBorder="1" applyAlignment="1">
      <alignment horizontal="center" vertical="center" textRotation="180" wrapText="1"/>
    </xf>
    <xf numFmtId="0" fontId="0" fillId="0" borderId="15" xfId="0" applyBorder="1" applyAlignment="1">
      <alignment horizontal="center" vertical="center" wrapText="1"/>
    </xf>
  </cellXfs>
  <cellStyles count="2">
    <cellStyle name="Normal" xfId="0" builtinId="0"/>
    <cellStyle name="Normal 2" xfId="1" xr:uid="{EF073DCD-266A-4BF1-83A0-8F52FE6C7C2B}"/>
  </cellStyles>
  <dxfs count="2"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2ACA2-73B2-4310-87C6-03201CCD6584}">
  <dimension ref="A1:Z67"/>
  <sheetViews>
    <sheetView tabSelected="1" zoomScaleNormal="100" workbookViewId="0">
      <pane xSplit="3" ySplit="2" topLeftCell="D59" activePane="bottomRight" state="frozen"/>
      <selection activeCell="I18" sqref="I18"/>
      <selection pane="topRight" activeCell="I18" sqref="I18"/>
      <selection pane="bottomLeft" activeCell="I18" sqref="I18"/>
      <selection pane="bottomRight" activeCell="Q63" sqref="Q63"/>
    </sheetView>
  </sheetViews>
  <sheetFormatPr baseColWidth="10" defaultColWidth="11.44140625" defaultRowHeight="10.199999999999999" x14ac:dyDescent="0.25"/>
  <cols>
    <col min="1" max="1" width="4.6640625" style="52" customWidth="1"/>
    <col min="2" max="2" width="4.6640625" style="52" hidden="1" customWidth="1"/>
    <col min="3" max="3" width="32.6640625" style="1" customWidth="1"/>
    <col min="4" max="20" width="5.6640625" style="55" customWidth="1"/>
    <col min="21" max="21" width="5.6640625" style="56" customWidth="1"/>
    <col min="22" max="22" width="7.109375" style="1" customWidth="1"/>
    <col min="23" max="23" width="7.109375" style="57" customWidth="1"/>
    <col min="24" max="24" width="4.5546875" style="58" customWidth="1"/>
    <col min="25" max="25" width="13.6640625" style="58" hidden="1" customWidth="1"/>
    <col min="26" max="16384" width="11.44140625" style="1"/>
  </cols>
  <sheetData>
    <row r="1" spans="1:26" ht="47.25" customHeight="1" thickTop="1" x14ac:dyDescent="0.25">
      <c r="A1" s="65" t="s">
        <v>0</v>
      </c>
      <c r="B1" s="66"/>
      <c r="C1" s="67"/>
      <c r="D1" s="68" t="s">
        <v>98</v>
      </c>
      <c r="E1" s="70" t="s">
        <v>1</v>
      </c>
      <c r="F1" s="70" t="s">
        <v>2</v>
      </c>
      <c r="G1" s="70" t="s">
        <v>99</v>
      </c>
      <c r="H1" s="63" t="s">
        <v>100</v>
      </c>
      <c r="I1" s="63" t="s">
        <v>3</v>
      </c>
      <c r="J1" s="63" t="s">
        <v>4</v>
      </c>
      <c r="K1" s="63" t="s">
        <v>5</v>
      </c>
      <c r="L1" s="63" t="s">
        <v>6</v>
      </c>
      <c r="M1" s="63" t="s">
        <v>7</v>
      </c>
      <c r="N1" s="63" t="s">
        <v>8</v>
      </c>
      <c r="O1" s="63" t="s">
        <v>9</v>
      </c>
      <c r="P1" s="63" t="s">
        <v>10</v>
      </c>
      <c r="Q1" s="63" t="s">
        <v>11</v>
      </c>
      <c r="R1" s="63" t="s">
        <v>101</v>
      </c>
      <c r="S1" s="63" t="s">
        <v>12</v>
      </c>
      <c r="T1" s="63" t="s">
        <v>13</v>
      </c>
      <c r="U1" s="72" t="s">
        <v>14</v>
      </c>
      <c r="V1" s="74" t="s">
        <v>15</v>
      </c>
      <c r="W1" s="76" t="s">
        <v>16</v>
      </c>
      <c r="X1" s="78" t="s">
        <v>17</v>
      </c>
      <c r="Y1" s="79" t="s">
        <v>18</v>
      </c>
    </row>
    <row r="2" spans="1:26" ht="36" customHeight="1" thickBot="1" x14ac:dyDescent="0.3">
      <c r="A2" s="2" t="s">
        <v>19</v>
      </c>
      <c r="B2" s="3" t="s">
        <v>20</v>
      </c>
      <c r="C2" s="4" t="s">
        <v>21</v>
      </c>
      <c r="D2" s="69"/>
      <c r="E2" s="71"/>
      <c r="F2" s="71"/>
      <c r="G2" s="71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73"/>
      <c r="V2" s="75"/>
      <c r="W2" s="77"/>
      <c r="X2" s="73"/>
      <c r="Y2" s="80"/>
    </row>
    <row r="3" spans="1:26" s="16" customFormat="1" ht="18" customHeight="1" thickTop="1" x14ac:dyDescent="0.25">
      <c r="A3" s="5">
        <v>1</v>
      </c>
      <c r="B3" s="6">
        <v>1</v>
      </c>
      <c r="C3" s="7" t="s">
        <v>22</v>
      </c>
      <c r="D3" s="8">
        <v>0.5</v>
      </c>
      <c r="E3" s="9">
        <v>0</v>
      </c>
      <c r="F3" s="9">
        <v>0.4</v>
      </c>
      <c r="G3" s="9">
        <v>0.5</v>
      </c>
      <c r="H3" s="9">
        <v>0.4</v>
      </c>
      <c r="I3" s="9">
        <v>0.5</v>
      </c>
      <c r="J3" s="9">
        <v>0.5</v>
      </c>
      <c r="K3" s="9">
        <v>0.5</v>
      </c>
      <c r="L3" s="9">
        <v>0.5</v>
      </c>
      <c r="M3" s="9">
        <v>0.4</v>
      </c>
      <c r="N3" s="9">
        <v>0.5</v>
      </c>
      <c r="O3" s="9">
        <v>0.5</v>
      </c>
      <c r="P3" s="9">
        <v>0.5</v>
      </c>
      <c r="Q3" s="9">
        <v>0.5</v>
      </c>
      <c r="R3" s="9">
        <v>0.13</v>
      </c>
      <c r="S3" s="9">
        <v>0.5</v>
      </c>
      <c r="T3" s="10">
        <f t="shared" ref="T3:T63" si="0">COUNTIF(D3:S3,"&lt;&gt;-")-COUNTIF(D3:Q3,"=NC")</f>
        <v>16</v>
      </c>
      <c r="U3" s="11">
        <f t="shared" ref="U3:U63" si="1">SUM(D3:S3)/W3</f>
        <v>0.426875</v>
      </c>
      <c r="V3" s="12">
        <f t="shared" ref="V3:V63" si="2">(T3*100)/W3</f>
        <v>100</v>
      </c>
      <c r="W3" s="13">
        <v>16</v>
      </c>
      <c r="X3" s="14">
        <f t="shared" ref="X3:X63" si="3">IF(V3&gt;=77.77,U3,0)</f>
        <v>0.426875</v>
      </c>
      <c r="Y3" s="15" t="str">
        <f t="shared" ref="Y3:Y63" si="4">IF(X3&lt;&gt;0,"Cumple","No cubre tareas")</f>
        <v>Cumple</v>
      </c>
    </row>
    <row r="4" spans="1:26" s="16" customFormat="1" ht="18" customHeight="1" x14ac:dyDescent="0.25">
      <c r="A4" s="17">
        <v>2</v>
      </c>
      <c r="B4" s="18">
        <v>0</v>
      </c>
      <c r="C4" s="19" t="s">
        <v>24</v>
      </c>
      <c r="D4" s="20">
        <v>0.5</v>
      </c>
      <c r="E4" s="21">
        <v>0.2</v>
      </c>
      <c r="F4" s="21">
        <v>0.4</v>
      </c>
      <c r="G4" s="21">
        <v>0.1</v>
      </c>
      <c r="H4" s="21">
        <v>0.5</v>
      </c>
      <c r="I4" s="21">
        <v>0.5</v>
      </c>
      <c r="J4" s="21">
        <v>0.45</v>
      </c>
      <c r="K4" s="21">
        <v>0.5</v>
      </c>
      <c r="L4" s="21">
        <v>0.5</v>
      </c>
      <c r="M4" s="21">
        <v>0.4</v>
      </c>
      <c r="N4" s="21">
        <v>0.5</v>
      </c>
      <c r="O4" s="21">
        <v>0.5</v>
      </c>
      <c r="P4" s="21">
        <v>0.5</v>
      </c>
      <c r="Q4" s="21">
        <v>0.5</v>
      </c>
      <c r="R4" s="21">
        <v>0.5</v>
      </c>
      <c r="S4" s="21">
        <v>0.5</v>
      </c>
      <c r="T4" s="22">
        <f t="shared" si="0"/>
        <v>16</v>
      </c>
      <c r="U4" s="23">
        <f t="shared" si="1"/>
        <v>0.44062500000000004</v>
      </c>
      <c r="V4" s="24">
        <f t="shared" si="2"/>
        <v>100</v>
      </c>
      <c r="W4" s="25">
        <f t="shared" ref="W4:W63" si="5">W3</f>
        <v>16</v>
      </c>
      <c r="X4" s="26">
        <f t="shared" si="3"/>
        <v>0.44062500000000004</v>
      </c>
      <c r="Y4" s="27" t="str">
        <f t="shared" si="4"/>
        <v>Cumple</v>
      </c>
      <c r="Z4" s="1"/>
    </row>
    <row r="5" spans="1:26" s="16" customFormat="1" ht="18" customHeight="1" x14ac:dyDescent="0.25">
      <c r="A5" s="28">
        <v>3</v>
      </c>
      <c r="B5" s="29">
        <v>1</v>
      </c>
      <c r="C5" s="30" t="s">
        <v>25</v>
      </c>
      <c r="D5" s="31">
        <v>0.5</v>
      </c>
      <c r="E5" s="9">
        <v>0.5</v>
      </c>
      <c r="F5" s="9">
        <v>0.4</v>
      </c>
      <c r="G5" s="9">
        <v>0.45</v>
      </c>
      <c r="H5" s="9">
        <v>0.5</v>
      </c>
      <c r="I5" s="9">
        <v>0.5</v>
      </c>
      <c r="J5" s="9">
        <v>0.5</v>
      </c>
      <c r="K5" s="9" t="s">
        <v>23</v>
      </c>
      <c r="L5" s="9">
        <v>0.4</v>
      </c>
      <c r="M5" s="9">
        <v>0.4</v>
      </c>
      <c r="N5" s="9">
        <v>0.4</v>
      </c>
      <c r="O5" s="9">
        <v>0.5</v>
      </c>
      <c r="P5" s="9">
        <v>0.5</v>
      </c>
      <c r="Q5" s="9">
        <v>0.45</v>
      </c>
      <c r="R5" s="9" t="s">
        <v>23</v>
      </c>
      <c r="S5" s="9">
        <v>0.4</v>
      </c>
      <c r="T5" s="32">
        <f t="shared" si="0"/>
        <v>14</v>
      </c>
      <c r="U5" s="33">
        <f t="shared" si="1"/>
        <v>0.4</v>
      </c>
      <c r="V5" s="34">
        <f t="shared" si="2"/>
        <v>87.5</v>
      </c>
      <c r="W5" s="35">
        <f t="shared" si="5"/>
        <v>16</v>
      </c>
      <c r="X5" s="36">
        <f t="shared" si="3"/>
        <v>0.4</v>
      </c>
      <c r="Y5" s="37" t="str">
        <f t="shared" si="4"/>
        <v>Cumple</v>
      </c>
    </row>
    <row r="6" spans="1:26" s="16" customFormat="1" ht="18" customHeight="1" x14ac:dyDescent="0.25">
      <c r="A6" s="17">
        <v>4</v>
      </c>
      <c r="B6" s="18">
        <v>0</v>
      </c>
      <c r="C6" s="19" t="s">
        <v>26</v>
      </c>
      <c r="D6" s="20">
        <v>0.5</v>
      </c>
      <c r="E6" s="21">
        <v>0.5</v>
      </c>
      <c r="F6" s="21">
        <v>0.4</v>
      </c>
      <c r="G6" s="21">
        <v>0.5</v>
      </c>
      <c r="H6" s="21">
        <v>0.5</v>
      </c>
      <c r="I6" s="21" t="s">
        <v>23</v>
      </c>
      <c r="J6" s="21">
        <v>0.35</v>
      </c>
      <c r="K6" s="21">
        <v>0.5</v>
      </c>
      <c r="L6" s="21">
        <v>0.4</v>
      </c>
      <c r="M6" s="21">
        <v>0.4</v>
      </c>
      <c r="N6" s="21">
        <v>0.5</v>
      </c>
      <c r="O6" s="21">
        <v>0.5</v>
      </c>
      <c r="P6" s="21">
        <v>0.45</v>
      </c>
      <c r="Q6" s="21">
        <v>0.5</v>
      </c>
      <c r="R6" s="21">
        <v>0.5</v>
      </c>
      <c r="S6" s="21">
        <v>0.4</v>
      </c>
      <c r="T6" s="22">
        <f t="shared" si="0"/>
        <v>15</v>
      </c>
      <c r="U6" s="23">
        <f t="shared" si="1"/>
        <v>0.43125000000000002</v>
      </c>
      <c r="V6" s="24">
        <f t="shared" si="2"/>
        <v>93.75</v>
      </c>
      <c r="W6" s="25">
        <f t="shared" si="5"/>
        <v>16</v>
      </c>
      <c r="X6" s="26">
        <f t="shared" si="3"/>
        <v>0.43125000000000002</v>
      </c>
      <c r="Y6" s="27" t="str">
        <f t="shared" si="4"/>
        <v>Cumple</v>
      </c>
      <c r="Z6" s="1"/>
    </row>
    <row r="7" spans="1:26" s="16" customFormat="1" ht="18" customHeight="1" x14ac:dyDescent="0.25">
      <c r="A7" s="28">
        <v>5</v>
      </c>
      <c r="B7" s="29">
        <v>1</v>
      </c>
      <c r="C7" s="30" t="s">
        <v>27</v>
      </c>
      <c r="D7" s="31">
        <v>0.5</v>
      </c>
      <c r="E7" s="9">
        <v>0.45</v>
      </c>
      <c r="F7" s="9">
        <v>0.4</v>
      </c>
      <c r="G7" s="9">
        <v>0.5</v>
      </c>
      <c r="H7" s="9">
        <v>0.5</v>
      </c>
      <c r="I7" s="9">
        <v>0.5</v>
      </c>
      <c r="J7" s="9">
        <v>0.5</v>
      </c>
      <c r="K7" s="9">
        <v>0.5</v>
      </c>
      <c r="L7" s="9">
        <v>0.5</v>
      </c>
      <c r="M7" s="9">
        <v>0.4</v>
      </c>
      <c r="N7" s="9">
        <v>0.5</v>
      </c>
      <c r="O7" s="9" t="s">
        <v>23</v>
      </c>
      <c r="P7" s="9">
        <v>0.5</v>
      </c>
      <c r="Q7" s="9">
        <v>0.2</v>
      </c>
      <c r="R7" s="9">
        <v>0.5</v>
      </c>
      <c r="S7" s="9">
        <v>0.4</v>
      </c>
      <c r="T7" s="32">
        <f t="shared" si="0"/>
        <v>15</v>
      </c>
      <c r="U7" s="33">
        <f t="shared" si="1"/>
        <v>0.42812500000000003</v>
      </c>
      <c r="V7" s="34">
        <f t="shared" si="2"/>
        <v>93.75</v>
      </c>
      <c r="W7" s="35">
        <f t="shared" si="5"/>
        <v>16</v>
      </c>
      <c r="X7" s="36">
        <f t="shared" si="3"/>
        <v>0.42812500000000003</v>
      </c>
      <c r="Y7" s="37" t="str">
        <f t="shared" si="4"/>
        <v>Cumple</v>
      </c>
      <c r="Z7" s="1"/>
    </row>
    <row r="8" spans="1:26" s="16" customFormat="1" ht="18" customHeight="1" x14ac:dyDescent="0.25">
      <c r="A8" s="17">
        <v>6</v>
      </c>
      <c r="B8" s="18">
        <v>0</v>
      </c>
      <c r="C8" s="19" t="s">
        <v>28</v>
      </c>
      <c r="D8" s="20">
        <v>0.5</v>
      </c>
      <c r="E8" s="21">
        <v>0.5</v>
      </c>
      <c r="F8" s="21">
        <v>0.5</v>
      </c>
      <c r="G8" s="21">
        <v>0.5</v>
      </c>
      <c r="H8" s="21">
        <v>0.5</v>
      </c>
      <c r="I8" s="21">
        <v>0.5</v>
      </c>
      <c r="J8" s="21">
        <v>0.5</v>
      </c>
      <c r="K8" s="21">
        <v>0.5</v>
      </c>
      <c r="L8" s="21">
        <v>0.5</v>
      </c>
      <c r="M8" s="21">
        <v>0.4</v>
      </c>
      <c r="N8" s="21">
        <v>0.5</v>
      </c>
      <c r="O8" s="21">
        <v>0.5</v>
      </c>
      <c r="P8" s="21">
        <v>0.5</v>
      </c>
      <c r="Q8" s="21">
        <v>0.5</v>
      </c>
      <c r="R8" s="21">
        <v>0.5</v>
      </c>
      <c r="S8" s="21">
        <v>0.5</v>
      </c>
      <c r="T8" s="22">
        <f t="shared" si="0"/>
        <v>16</v>
      </c>
      <c r="U8" s="23">
        <f t="shared" si="1"/>
        <v>0.49375000000000002</v>
      </c>
      <c r="V8" s="24">
        <f t="shared" si="2"/>
        <v>100</v>
      </c>
      <c r="W8" s="25">
        <f t="shared" si="5"/>
        <v>16</v>
      </c>
      <c r="X8" s="26">
        <f t="shared" si="3"/>
        <v>0.49375000000000002</v>
      </c>
      <c r="Y8" s="27" t="str">
        <f t="shared" si="4"/>
        <v>Cumple</v>
      </c>
    </row>
    <row r="9" spans="1:26" s="16" customFormat="1" ht="18" customHeight="1" x14ac:dyDescent="0.25">
      <c r="A9" s="28">
        <v>7</v>
      </c>
      <c r="B9" s="29">
        <v>1</v>
      </c>
      <c r="C9" s="30" t="s">
        <v>29</v>
      </c>
      <c r="D9" s="31">
        <v>0.5</v>
      </c>
      <c r="E9" s="9">
        <v>0.15</v>
      </c>
      <c r="F9" s="9">
        <v>0.5</v>
      </c>
      <c r="G9" s="9">
        <v>0.25</v>
      </c>
      <c r="H9" s="9">
        <v>0.45</v>
      </c>
      <c r="I9" s="9">
        <v>0.5</v>
      </c>
      <c r="J9" s="9">
        <v>0.5</v>
      </c>
      <c r="K9" s="9">
        <v>0.5</v>
      </c>
      <c r="L9" s="9">
        <v>0.4</v>
      </c>
      <c r="M9" s="9">
        <v>0.4</v>
      </c>
      <c r="N9" s="9">
        <v>0.5</v>
      </c>
      <c r="O9" s="9">
        <v>0.5</v>
      </c>
      <c r="P9" s="9">
        <v>0.5</v>
      </c>
      <c r="Q9" s="9">
        <v>0.5</v>
      </c>
      <c r="R9" s="9">
        <v>0.1</v>
      </c>
      <c r="S9" s="9">
        <v>0.5</v>
      </c>
      <c r="T9" s="32">
        <f t="shared" si="0"/>
        <v>16</v>
      </c>
      <c r="U9" s="33">
        <f t="shared" si="1"/>
        <v>0.42187499999999994</v>
      </c>
      <c r="V9" s="34">
        <f t="shared" si="2"/>
        <v>100</v>
      </c>
      <c r="W9" s="35">
        <f t="shared" si="5"/>
        <v>16</v>
      </c>
      <c r="X9" s="36">
        <f t="shared" si="3"/>
        <v>0.42187499999999994</v>
      </c>
      <c r="Y9" s="37" t="str">
        <f t="shared" si="4"/>
        <v>Cumple</v>
      </c>
    </row>
    <row r="10" spans="1:26" s="16" customFormat="1" ht="18" customHeight="1" x14ac:dyDescent="0.25">
      <c r="A10" s="17">
        <v>8</v>
      </c>
      <c r="B10" s="18">
        <v>0</v>
      </c>
      <c r="C10" s="19" t="s">
        <v>30</v>
      </c>
      <c r="D10" s="20">
        <v>0.5</v>
      </c>
      <c r="E10" s="21">
        <v>0.5</v>
      </c>
      <c r="F10" s="21">
        <v>0.4</v>
      </c>
      <c r="G10" s="21">
        <v>0.45</v>
      </c>
      <c r="H10" s="21">
        <v>0.5</v>
      </c>
      <c r="I10" s="21">
        <v>0.5</v>
      </c>
      <c r="J10" s="21">
        <v>0.5</v>
      </c>
      <c r="K10" s="21">
        <v>0.5</v>
      </c>
      <c r="L10" s="21">
        <v>0.5</v>
      </c>
      <c r="M10" s="21">
        <v>0.4</v>
      </c>
      <c r="N10" s="21">
        <v>0.5</v>
      </c>
      <c r="O10" s="21">
        <v>0.5</v>
      </c>
      <c r="P10" s="21">
        <v>0.5</v>
      </c>
      <c r="Q10" s="21">
        <v>0.5</v>
      </c>
      <c r="R10" s="21" t="s">
        <v>23</v>
      </c>
      <c r="S10" s="21">
        <v>0.5</v>
      </c>
      <c r="T10" s="22">
        <f t="shared" si="0"/>
        <v>15</v>
      </c>
      <c r="U10" s="23">
        <f t="shared" si="1"/>
        <v>0.453125</v>
      </c>
      <c r="V10" s="24">
        <f t="shared" si="2"/>
        <v>93.75</v>
      </c>
      <c r="W10" s="25">
        <f t="shared" si="5"/>
        <v>16</v>
      </c>
      <c r="X10" s="26">
        <f t="shared" si="3"/>
        <v>0.453125</v>
      </c>
      <c r="Y10" s="27" t="str">
        <f t="shared" si="4"/>
        <v>Cumple</v>
      </c>
    </row>
    <row r="11" spans="1:26" s="16" customFormat="1" ht="18" customHeight="1" x14ac:dyDescent="0.25">
      <c r="A11" s="28">
        <v>9</v>
      </c>
      <c r="B11" s="29">
        <v>1</v>
      </c>
      <c r="C11" s="30" t="s">
        <v>31</v>
      </c>
      <c r="D11" s="31">
        <v>0.5</v>
      </c>
      <c r="E11" s="9">
        <v>0.5</v>
      </c>
      <c r="F11" s="9">
        <v>0.15</v>
      </c>
      <c r="G11" s="9">
        <v>0.25</v>
      </c>
      <c r="H11" s="9">
        <v>0.5</v>
      </c>
      <c r="I11" s="9">
        <v>0.45</v>
      </c>
      <c r="J11" s="9">
        <v>0.5</v>
      </c>
      <c r="K11" s="9">
        <v>0.5</v>
      </c>
      <c r="L11" s="9">
        <v>0.4</v>
      </c>
      <c r="M11" s="9">
        <v>0</v>
      </c>
      <c r="N11" s="9">
        <v>0.45</v>
      </c>
      <c r="O11" s="9">
        <v>0.5</v>
      </c>
      <c r="P11" s="9">
        <v>0.5</v>
      </c>
      <c r="Q11" s="9">
        <v>0.45</v>
      </c>
      <c r="R11" s="9">
        <v>0.1</v>
      </c>
      <c r="S11" s="9">
        <v>0.5</v>
      </c>
      <c r="T11" s="32">
        <f t="shared" si="0"/>
        <v>16</v>
      </c>
      <c r="U11" s="33">
        <f t="shared" si="1"/>
        <v>0.390625</v>
      </c>
      <c r="V11" s="34">
        <f t="shared" si="2"/>
        <v>100</v>
      </c>
      <c r="W11" s="35">
        <f t="shared" si="5"/>
        <v>16</v>
      </c>
      <c r="X11" s="36">
        <f t="shared" si="3"/>
        <v>0.390625</v>
      </c>
      <c r="Y11" s="37" t="str">
        <f t="shared" si="4"/>
        <v>Cumple</v>
      </c>
    </row>
    <row r="12" spans="1:26" s="16" customFormat="1" ht="18" customHeight="1" x14ac:dyDescent="0.25">
      <c r="A12" s="17">
        <v>10</v>
      </c>
      <c r="B12" s="18">
        <v>0</v>
      </c>
      <c r="C12" s="19" t="s">
        <v>32</v>
      </c>
      <c r="D12" s="20">
        <v>0.5</v>
      </c>
      <c r="E12" s="21">
        <v>0.4</v>
      </c>
      <c r="F12" s="21">
        <v>0.4</v>
      </c>
      <c r="G12" s="21">
        <v>0.1</v>
      </c>
      <c r="H12" s="21">
        <v>0.4</v>
      </c>
      <c r="I12" s="21">
        <v>0.5</v>
      </c>
      <c r="J12" s="21">
        <v>0.4</v>
      </c>
      <c r="K12" s="21">
        <v>0.5</v>
      </c>
      <c r="L12" s="21">
        <v>0.4</v>
      </c>
      <c r="M12" s="21">
        <v>0.4</v>
      </c>
      <c r="N12" s="21">
        <v>0.5</v>
      </c>
      <c r="O12" s="21">
        <v>0.5</v>
      </c>
      <c r="P12" s="21">
        <v>0.45</v>
      </c>
      <c r="Q12" s="21">
        <v>0.5</v>
      </c>
      <c r="R12" s="21">
        <v>0.4</v>
      </c>
      <c r="S12" s="21">
        <v>0.5</v>
      </c>
      <c r="T12" s="22">
        <f t="shared" si="0"/>
        <v>16</v>
      </c>
      <c r="U12" s="23">
        <f t="shared" si="1"/>
        <v>0.42812500000000003</v>
      </c>
      <c r="V12" s="24">
        <f t="shared" si="2"/>
        <v>100</v>
      </c>
      <c r="W12" s="25">
        <f t="shared" si="5"/>
        <v>16</v>
      </c>
      <c r="X12" s="26">
        <f t="shared" si="3"/>
        <v>0.42812500000000003</v>
      </c>
      <c r="Y12" s="27" t="str">
        <f t="shared" si="4"/>
        <v>Cumple</v>
      </c>
      <c r="Z12" s="1"/>
    </row>
    <row r="13" spans="1:26" s="16" customFormat="1" ht="18" customHeight="1" x14ac:dyDescent="0.25">
      <c r="A13" s="28">
        <v>11</v>
      </c>
      <c r="B13" s="29">
        <v>1</v>
      </c>
      <c r="C13" s="30" t="s">
        <v>33</v>
      </c>
      <c r="D13" s="31">
        <v>0.5</v>
      </c>
      <c r="E13" s="9">
        <v>0.15</v>
      </c>
      <c r="F13" s="9">
        <v>0.5</v>
      </c>
      <c r="G13" s="9">
        <v>0.5</v>
      </c>
      <c r="H13" s="9">
        <v>0.5</v>
      </c>
      <c r="I13" s="9">
        <v>0.5</v>
      </c>
      <c r="J13" s="9">
        <v>0.5</v>
      </c>
      <c r="K13" s="9">
        <v>0.5</v>
      </c>
      <c r="L13" s="9">
        <v>0.5</v>
      </c>
      <c r="M13" s="9">
        <v>0.4</v>
      </c>
      <c r="N13" s="9">
        <v>0.5</v>
      </c>
      <c r="O13" s="9">
        <v>0.5</v>
      </c>
      <c r="P13" s="9">
        <v>0.45</v>
      </c>
      <c r="Q13" s="9">
        <v>0.35</v>
      </c>
      <c r="R13" s="9">
        <v>0.5</v>
      </c>
      <c r="S13" s="9">
        <v>0.4</v>
      </c>
      <c r="T13" s="32">
        <f t="shared" si="0"/>
        <v>16</v>
      </c>
      <c r="U13" s="33">
        <f t="shared" si="1"/>
        <v>0.45312500000000006</v>
      </c>
      <c r="V13" s="34">
        <f t="shared" si="2"/>
        <v>100</v>
      </c>
      <c r="W13" s="35">
        <f t="shared" si="5"/>
        <v>16</v>
      </c>
      <c r="X13" s="36">
        <f t="shared" si="3"/>
        <v>0.45312500000000006</v>
      </c>
      <c r="Y13" s="37" t="str">
        <f t="shared" si="4"/>
        <v>Cumple</v>
      </c>
    </row>
    <row r="14" spans="1:26" s="16" customFormat="1" ht="18" customHeight="1" x14ac:dyDescent="0.25">
      <c r="A14" s="17">
        <v>12</v>
      </c>
      <c r="B14" s="18">
        <v>0</v>
      </c>
      <c r="C14" s="19" t="s">
        <v>34</v>
      </c>
      <c r="D14" s="20">
        <v>0.5</v>
      </c>
      <c r="E14" s="21">
        <v>0.5</v>
      </c>
      <c r="F14" s="21">
        <v>0.4</v>
      </c>
      <c r="G14" s="21">
        <v>0.5</v>
      </c>
      <c r="H14" s="21">
        <v>0.5</v>
      </c>
      <c r="I14" s="21" t="s">
        <v>23</v>
      </c>
      <c r="J14" s="21">
        <v>0.5</v>
      </c>
      <c r="K14" s="21">
        <v>0.45</v>
      </c>
      <c r="L14" s="21">
        <v>0.5</v>
      </c>
      <c r="M14" s="21">
        <v>0.4</v>
      </c>
      <c r="N14" s="21">
        <v>0.5</v>
      </c>
      <c r="O14" s="21">
        <v>0.5</v>
      </c>
      <c r="P14" s="21">
        <v>0.5</v>
      </c>
      <c r="Q14" s="21">
        <v>0.4</v>
      </c>
      <c r="R14" s="21">
        <v>0.5</v>
      </c>
      <c r="S14" s="21">
        <v>0.4</v>
      </c>
      <c r="T14" s="22">
        <f t="shared" si="0"/>
        <v>15</v>
      </c>
      <c r="U14" s="23">
        <f t="shared" si="1"/>
        <v>0.44062500000000004</v>
      </c>
      <c r="V14" s="24">
        <f t="shared" si="2"/>
        <v>93.75</v>
      </c>
      <c r="W14" s="25">
        <f t="shared" si="5"/>
        <v>16</v>
      </c>
      <c r="X14" s="26">
        <f t="shared" si="3"/>
        <v>0.44062500000000004</v>
      </c>
      <c r="Y14" s="27" t="str">
        <f t="shared" si="4"/>
        <v>Cumple</v>
      </c>
    </row>
    <row r="15" spans="1:26" s="16" customFormat="1" ht="18" customHeight="1" x14ac:dyDescent="0.25">
      <c r="A15" s="28">
        <v>13</v>
      </c>
      <c r="B15" s="29">
        <v>1</v>
      </c>
      <c r="C15" s="30" t="s">
        <v>35</v>
      </c>
      <c r="D15" s="31">
        <v>0.5</v>
      </c>
      <c r="E15" s="9">
        <v>0.4</v>
      </c>
      <c r="F15" s="9">
        <v>0.5</v>
      </c>
      <c r="G15" s="9">
        <v>0.5</v>
      </c>
      <c r="H15" s="9">
        <v>0.5</v>
      </c>
      <c r="I15" s="9">
        <v>0.5</v>
      </c>
      <c r="J15" s="9">
        <v>0.5</v>
      </c>
      <c r="K15" s="9">
        <v>0.5</v>
      </c>
      <c r="L15" s="9">
        <v>0.5</v>
      </c>
      <c r="M15" s="9">
        <v>0.4</v>
      </c>
      <c r="N15" s="9">
        <v>0.5</v>
      </c>
      <c r="O15" s="9">
        <v>0.5</v>
      </c>
      <c r="P15" s="9">
        <v>0.5</v>
      </c>
      <c r="Q15" s="9">
        <v>0.5</v>
      </c>
      <c r="R15" s="9">
        <v>0.5</v>
      </c>
      <c r="S15" s="9">
        <v>0.5</v>
      </c>
      <c r="T15" s="32">
        <f t="shared" si="0"/>
        <v>16</v>
      </c>
      <c r="U15" s="33">
        <f t="shared" si="1"/>
        <v>0.48750000000000004</v>
      </c>
      <c r="V15" s="34">
        <f t="shared" si="2"/>
        <v>100</v>
      </c>
      <c r="W15" s="35">
        <f t="shared" si="5"/>
        <v>16</v>
      </c>
      <c r="X15" s="36">
        <f t="shared" si="3"/>
        <v>0.48750000000000004</v>
      </c>
      <c r="Y15" s="37" t="str">
        <f t="shared" si="4"/>
        <v>Cumple</v>
      </c>
    </row>
    <row r="16" spans="1:26" s="16" customFormat="1" ht="18" customHeight="1" x14ac:dyDescent="0.25">
      <c r="A16" s="17">
        <v>14</v>
      </c>
      <c r="B16" s="18">
        <v>0</v>
      </c>
      <c r="C16" s="19" t="s">
        <v>36</v>
      </c>
      <c r="D16" s="20">
        <v>0.5</v>
      </c>
      <c r="E16" s="21">
        <v>0.5</v>
      </c>
      <c r="F16" s="21">
        <v>0.4</v>
      </c>
      <c r="G16" s="21">
        <v>0.5</v>
      </c>
      <c r="H16" s="21">
        <v>0.5</v>
      </c>
      <c r="I16" s="21">
        <v>0.5</v>
      </c>
      <c r="J16" s="21">
        <v>0.5</v>
      </c>
      <c r="K16" s="21" t="s">
        <v>23</v>
      </c>
      <c r="L16" s="21">
        <v>0.5</v>
      </c>
      <c r="M16" s="21">
        <v>0.4</v>
      </c>
      <c r="N16" s="21">
        <v>0.5</v>
      </c>
      <c r="O16" s="21">
        <v>0.5</v>
      </c>
      <c r="P16" s="21">
        <v>0.5</v>
      </c>
      <c r="Q16" s="21">
        <v>0.5</v>
      </c>
      <c r="R16" s="21" t="s">
        <v>23</v>
      </c>
      <c r="S16" s="21">
        <v>0.5</v>
      </c>
      <c r="T16" s="22">
        <f t="shared" si="0"/>
        <v>14</v>
      </c>
      <c r="U16" s="23">
        <f t="shared" si="1"/>
        <v>0.42499999999999999</v>
      </c>
      <c r="V16" s="24">
        <f t="shared" si="2"/>
        <v>87.5</v>
      </c>
      <c r="W16" s="25">
        <f t="shared" si="5"/>
        <v>16</v>
      </c>
      <c r="X16" s="26">
        <f t="shared" si="3"/>
        <v>0.42499999999999999</v>
      </c>
      <c r="Y16" s="27" t="str">
        <f t="shared" si="4"/>
        <v>Cumple</v>
      </c>
    </row>
    <row r="17" spans="1:26" s="16" customFormat="1" ht="18" customHeight="1" x14ac:dyDescent="0.25">
      <c r="A17" s="28">
        <v>15</v>
      </c>
      <c r="B17" s="29">
        <v>1</v>
      </c>
      <c r="C17" s="30" t="s">
        <v>37</v>
      </c>
      <c r="D17" s="31">
        <v>0.5</v>
      </c>
      <c r="E17" s="9">
        <v>0.5</v>
      </c>
      <c r="F17" s="9">
        <v>0.5</v>
      </c>
      <c r="G17" s="9">
        <v>0.5</v>
      </c>
      <c r="H17" s="9">
        <v>0.5</v>
      </c>
      <c r="I17" s="9">
        <v>0.5</v>
      </c>
      <c r="J17" s="9">
        <v>0.5</v>
      </c>
      <c r="K17" s="9">
        <v>0.45</v>
      </c>
      <c r="L17" s="9">
        <v>0.5</v>
      </c>
      <c r="M17" s="9">
        <v>0.4</v>
      </c>
      <c r="N17" s="9">
        <v>0.5</v>
      </c>
      <c r="O17" s="9">
        <v>0.5</v>
      </c>
      <c r="P17" s="9">
        <v>0.5</v>
      </c>
      <c r="Q17" s="9">
        <v>0.5</v>
      </c>
      <c r="R17" s="9">
        <v>0.5</v>
      </c>
      <c r="S17" s="9">
        <v>0.5</v>
      </c>
      <c r="T17" s="32">
        <f t="shared" si="0"/>
        <v>16</v>
      </c>
      <c r="U17" s="33">
        <f t="shared" si="1"/>
        <v>0.49062500000000003</v>
      </c>
      <c r="V17" s="34">
        <f t="shared" si="2"/>
        <v>100</v>
      </c>
      <c r="W17" s="35">
        <f t="shared" si="5"/>
        <v>16</v>
      </c>
      <c r="X17" s="36">
        <f t="shared" si="3"/>
        <v>0.49062500000000003</v>
      </c>
      <c r="Y17" s="37" t="str">
        <f t="shared" si="4"/>
        <v>Cumple</v>
      </c>
    </row>
    <row r="18" spans="1:26" s="16" customFormat="1" ht="18" customHeight="1" x14ac:dyDescent="0.25">
      <c r="A18" s="17">
        <v>16</v>
      </c>
      <c r="B18" s="18">
        <v>0</v>
      </c>
      <c r="C18" s="19" t="s">
        <v>38</v>
      </c>
      <c r="D18" s="20">
        <v>0.5</v>
      </c>
      <c r="E18" s="21">
        <v>0.5</v>
      </c>
      <c r="F18" s="21">
        <v>0.5</v>
      </c>
      <c r="G18" s="21">
        <v>0.3</v>
      </c>
      <c r="H18" s="21">
        <v>0.5</v>
      </c>
      <c r="I18" s="21">
        <v>0.5</v>
      </c>
      <c r="J18" s="21">
        <v>0.5</v>
      </c>
      <c r="K18" s="21">
        <v>0.5</v>
      </c>
      <c r="L18" s="21">
        <v>0.4</v>
      </c>
      <c r="M18" s="21">
        <v>0.4</v>
      </c>
      <c r="N18" s="21">
        <v>0.5</v>
      </c>
      <c r="O18" s="21">
        <v>0.5</v>
      </c>
      <c r="P18" s="21">
        <v>0.5</v>
      </c>
      <c r="Q18" s="21">
        <v>0.5</v>
      </c>
      <c r="R18" s="21">
        <v>0.5</v>
      </c>
      <c r="S18" s="21">
        <v>0.5</v>
      </c>
      <c r="T18" s="22">
        <f t="shared" si="0"/>
        <v>16</v>
      </c>
      <c r="U18" s="23">
        <f t="shared" si="1"/>
        <v>0.47500000000000003</v>
      </c>
      <c r="V18" s="24">
        <f t="shared" si="2"/>
        <v>100</v>
      </c>
      <c r="W18" s="25">
        <f t="shared" si="5"/>
        <v>16</v>
      </c>
      <c r="X18" s="26">
        <f t="shared" si="3"/>
        <v>0.47500000000000003</v>
      </c>
      <c r="Y18" s="27" t="str">
        <f t="shared" si="4"/>
        <v>Cumple</v>
      </c>
    </row>
    <row r="19" spans="1:26" s="16" customFormat="1" ht="18" customHeight="1" x14ac:dyDescent="0.25">
      <c r="A19" s="28">
        <v>17</v>
      </c>
      <c r="B19" s="29">
        <v>1</v>
      </c>
      <c r="C19" s="30" t="s">
        <v>39</v>
      </c>
      <c r="D19" s="31">
        <v>0.5</v>
      </c>
      <c r="E19" s="9">
        <v>0.4</v>
      </c>
      <c r="F19" s="9">
        <v>0.4</v>
      </c>
      <c r="G19" s="9">
        <v>0.2</v>
      </c>
      <c r="H19" s="9">
        <v>0.5</v>
      </c>
      <c r="I19" s="9">
        <v>0.5</v>
      </c>
      <c r="J19" s="9">
        <v>0.5</v>
      </c>
      <c r="K19" s="9" t="s">
        <v>23</v>
      </c>
      <c r="L19" s="9">
        <v>0.5</v>
      </c>
      <c r="M19" s="9">
        <v>0.5</v>
      </c>
      <c r="N19" s="9">
        <v>0.5</v>
      </c>
      <c r="O19" s="9">
        <v>0.5</v>
      </c>
      <c r="P19" s="9">
        <v>0.5</v>
      </c>
      <c r="Q19" s="9">
        <v>0.4</v>
      </c>
      <c r="R19" s="9">
        <v>0.4</v>
      </c>
      <c r="S19" s="9">
        <v>0.5</v>
      </c>
      <c r="T19" s="32">
        <f t="shared" si="0"/>
        <v>15</v>
      </c>
      <c r="U19" s="33">
        <f t="shared" si="1"/>
        <v>0.42500000000000004</v>
      </c>
      <c r="V19" s="34">
        <f t="shared" si="2"/>
        <v>93.75</v>
      </c>
      <c r="W19" s="35">
        <f t="shared" si="5"/>
        <v>16</v>
      </c>
      <c r="X19" s="36">
        <f t="shared" si="3"/>
        <v>0.42500000000000004</v>
      </c>
      <c r="Y19" s="37" t="str">
        <f t="shared" si="4"/>
        <v>Cumple</v>
      </c>
    </row>
    <row r="20" spans="1:26" s="16" customFormat="1" ht="18" customHeight="1" x14ac:dyDescent="0.25">
      <c r="A20" s="17">
        <v>18</v>
      </c>
      <c r="B20" s="18">
        <v>0</v>
      </c>
      <c r="C20" s="19" t="s">
        <v>40</v>
      </c>
      <c r="D20" s="20">
        <v>0.5</v>
      </c>
      <c r="E20" s="21">
        <v>0.5</v>
      </c>
      <c r="F20" s="21">
        <v>0.5</v>
      </c>
      <c r="G20" s="21">
        <v>0.45</v>
      </c>
      <c r="H20" s="21">
        <v>0.5</v>
      </c>
      <c r="I20" s="21">
        <v>0.5</v>
      </c>
      <c r="J20" s="21">
        <v>0.5</v>
      </c>
      <c r="K20" s="21">
        <v>0.5</v>
      </c>
      <c r="L20" s="21">
        <v>0.5</v>
      </c>
      <c r="M20" s="21">
        <v>0.5</v>
      </c>
      <c r="N20" s="21">
        <v>0.5</v>
      </c>
      <c r="O20" s="21">
        <v>0.5</v>
      </c>
      <c r="P20" s="21" t="s">
        <v>23</v>
      </c>
      <c r="Q20" s="21">
        <v>0.5</v>
      </c>
      <c r="R20" s="21">
        <v>0.13</v>
      </c>
      <c r="S20" s="21">
        <v>0.5</v>
      </c>
      <c r="T20" s="22">
        <f t="shared" si="0"/>
        <v>15</v>
      </c>
      <c r="U20" s="23">
        <f t="shared" si="1"/>
        <v>0.4425</v>
      </c>
      <c r="V20" s="24">
        <f t="shared" si="2"/>
        <v>93.75</v>
      </c>
      <c r="W20" s="25">
        <f t="shared" si="5"/>
        <v>16</v>
      </c>
      <c r="X20" s="26">
        <f t="shared" si="3"/>
        <v>0.4425</v>
      </c>
      <c r="Y20" s="27" t="str">
        <f t="shared" si="4"/>
        <v>Cumple</v>
      </c>
    </row>
    <row r="21" spans="1:26" s="16" customFormat="1" ht="18" customHeight="1" x14ac:dyDescent="0.25">
      <c r="A21" s="28">
        <v>19</v>
      </c>
      <c r="B21" s="29">
        <v>1</v>
      </c>
      <c r="C21" s="30" t="s">
        <v>41</v>
      </c>
      <c r="D21" s="31">
        <v>0.5</v>
      </c>
      <c r="E21" s="9">
        <v>0.4</v>
      </c>
      <c r="F21" s="9">
        <v>0.5</v>
      </c>
      <c r="G21" s="9">
        <v>0.45</v>
      </c>
      <c r="H21" s="9">
        <v>0.2</v>
      </c>
      <c r="I21" s="9">
        <v>0.5</v>
      </c>
      <c r="J21" s="9">
        <v>0.5</v>
      </c>
      <c r="K21" s="9">
        <v>0.5</v>
      </c>
      <c r="L21" s="9">
        <v>0.4</v>
      </c>
      <c r="M21" s="9">
        <v>0.4</v>
      </c>
      <c r="N21" s="9">
        <v>0.5</v>
      </c>
      <c r="O21" s="9">
        <v>0.5</v>
      </c>
      <c r="P21" s="9">
        <v>0.5</v>
      </c>
      <c r="Q21" s="9">
        <v>0.5</v>
      </c>
      <c r="R21" s="9">
        <v>0.5</v>
      </c>
      <c r="S21" s="9">
        <v>0.5</v>
      </c>
      <c r="T21" s="32">
        <f t="shared" si="0"/>
        <v>16</v>
      </c>
      <c r="U21" s="33">
        <f t="shared" si="1"/>
        <v>0.45937499999999998</v>
      </c>
      <c r="V21" s="34">
        <f t="shared" si="2"/>
        <v>100</v>
      </c>
      <c r="W21" s="35">
        <f t="shared" si="5"/>
        <v>16</v>
      </c>
      <c r="X21" s="36">
        <f t="shared" si="3"/>
        <v>0.45937499999999998</v>
      </c>
      <c r="Y21" s="37" t="str">
        <f t="shared" si="4"/>
        <v>Cumple</v>
      </c>
      <c r="Z21" s="1"/>
    </row>
    <row r="22" spans="1:26" s="16" customFormat="1" ht="18" customHeight="1" x14ac:dyDescent="0.25">
      <c r="A22" s="17">
        <v>20</v>
      </c>
      <c r="B22" s="18">
        <v>0</v>
      </c>
      <c r="C22" s="19" t="s">
        <v>42</v>
      </c>
      <c r="D22" s="20">
        <v>0.5</v>
      </c>
      <c r="E22" s="21">
        <v>0.35</v>
      </c>
      <c r="F22" s="21">
        <v>0.5</v>
      </c>
      <c r="G22" s="21">
        <v>0.5</v>
      </c>
      <c r="H22" s="21">
        <v>0.2</v>
      </c>
      <c r="I22" s="21">
        <v>0.5</v>
      </c>
      <c r="J22" s="21">
        <v>0.5</v>
      </c>
      <c r="K22" s="21">
        <v>0.5</v>
      </c>
      <c r="L22" s="21">
        <v>0.5</v>
      </c>
      <c r="M22" s="21">
        <v>0.4</v>
      </c>
      <c r="N22" s="21">
        <v>0.5</v>
      </c>
      <c r="O22" s="21">
        <v>0.5</v>
      </c>
      <c r="P22" s="21">
        <v>0.5</v>
      </c>
      <c r="Q22" s="21">
        <v>0.5</v>
      </c>
      <c r="R22" s="21" t="s">
        <v>23</v>
      </c>
      <c r="S22" s="21">
        <v>0.5</v>
      </c>
      <c r="T22" s="22">
        <f t="shared" si="0"/>
        <v>15</v>
      </c>
      <c r="U22" s="23">
        <f t="shared" si="1"/>
        <v>0.43437500000000007</v>
      </c>
      <c r="V22" s="24">
        <f t="shared" si="2"/>
        <v>93.75</v>
      </c>
      <c r="W22" s="25">
        <f t="shared" si="5"/>
        <v>16</v>
      </c>
      <c r="X22" s="26">
        <f t="shared" si="3"/>
        <v>0.43437500000000007</v>
      </c>
      <c r="Y22" s="27" t="str">
        <f t="shared" si="4"/>
        <v>Cumple</v>
      </c>
    </row>
    <row r="23" spans="1:26" s="16" customFormat="1" ht="18" customHeight="1" x14ac:dyDescent="0.25">
      <c r="A23" s="28">
        <v>21</v>
      </c>
      <c r="B23" s="29">
        <v>1</v>
      </c>
      <c r="C23" s="30" t="s">
        <v>43</v>
      </c>
      <c r="D23" s="31">
        <v>0.5</v>
      </c>
      <c r="E23" s="9">
        <v>0.5</v>
      </c>
      <c r="F23" s="9">
        <v>0.5</v>
      </c>
      <c r="G23" s="9">
        <v>0.5</v>
      </c>
      <c r="H23" s="9">
        <v>0.5</v>
      </c>
      <c r="I23" s="9">
        <v>0.5</v>
      </c>
      <c r="J23" s="9">
        <v>0.5</v>
      </c>
      <c r="K23" s="9">
        <v>0.5</v>
      </c>
      <c r="L23" s="9">
        <v>0.5</v>
      </c>
      <c r="M23" s="9">
        <v>0.4</v>
      </c>
      <c r="N23" s="9">
        <v>0.5</v>
      </c>
      <c r="O23" s="9">
        <v>0.5</v>
      </c>
      <c r="P23" s="9">
        <v>0.5</v>
      </c>
      <c r="Q23" s="9">
        <v>0.5</v>
      </c>
      <c r="R23" s="9">
        <v>0.13</v>
      </c>
      <c r="S23" s="9">
        <v>0.5</v>
      </c>
      <c r="T23" s="32">
        <f t="shared" si="0"/>
        <v>16</v>
      </c>
      <c r="U23" s="33">
        <f t="shared" si="1"/>
        <v>0.47062500000000002</v>
      </c>
      <c r="V23" s="34">
        <f t="shared" si="2"/>
        <v>100</v>
      </c>
      <c r="W23" s="35">
        <f t="shared" si="5"/>
        <v>16</v>
      </c>
      <c r="X23" s="36">
        <f t="shared" si="3"/>
        <v>0.47062500000000002</v>
      </c>
      <c r="Y23" s="37" t="str">
        <f t="shared" si="4"/>
        <v>Cumple</v>
      </c>
    </row>
    <row r="24" spans="1:26" s="16" customFormat="1" ht="18" customHeight="1" x14ac:dyDescent="0.25">
      <c r="A24" s="17">
        <v>22</v>
      </c>
      <c r="B24" s="18">
        <v>0</v>
      </c>
      <c r="C24" s="19" t="s">
        <v>44</v>
      </c>
      <c r="D24" s="20" t="s">
        <v>23</v>
      </c>
      <c r="E24" s="21">
        <v>0.4</v>
      </c>
      <c r="F24" s="21">
        <v>0.5</v>
      </c>
      <c r="G24" s="21">
        <v>0.4</v>
      </c>
      <c r="H24" s="21">
        <v>0.5</v>
      </c>
      <c r="I24" s="21">
        <v>0.5</v>
      </c>
      <c r="J24" s="21">
        <v>0.5</v>
      </c>
      <c r="K24" s="21">
        <v>0.5</v>
      </c>
      <c r="L24" s="21">
        <v>0.54</v>
      </c>
      <c r="M24" s="21">
        <v>0.4</v>
      </c>
      <c r="N24" s="21">
        <v>0.5</v>
      </c>
      <c r="O24" s="21">
        <v>0.5</v>
      </c>
      <c r="P24" s="21">
        <v>0.5</v>
      </c>
      <c r="Q24" s="21">
        <v>0.5</v>
      </c>
      <c r="R24" s="21">
        <v>0.5</v>
      </c>
      <c r="S24" s="21">
        <v>0.5</v>
      </c>
      <c r="T24" s="22">
        <f t="shared" si="0"/>
        <v>15</v>
      </c>
      <c r="U24" s="23">
        <f t="shared" si="1"/>
        <v>0.45250000000000001</v>
      </c>
      <c r="V24" s="24">
        <f t="shared" si="2"/>
        <v>93.75</v>
      </c>
      <c r="W24" s="25">
        <f t="shared" si="5"/>
        <v>16</v>
      </c>
      <c r="X24" s="26">
        <f t="shared" si="3"/>
        <v>0.45250000000000001</v>
      </c>
      <c r="Y24" s="27" t="str">
        <f t="shared" si="4"/>
        <v>Cumple</v>
      </c>
    </row>
    <row r="25" spans="1:26" s="16" customFormat="1" ht="18" customHeight="1" x14ac:dyDescent="0.25">
      <c r="A25" s="28">
        <v>23</v>
      </c>
      <c r="B25" s="29">
        <v>1</v>
      </c>
      <c r="C25" s="30" t="s">
        <v>45</v>
      </c>
      <c r="D25" s="31">
        <v>0.5</v>
      </c>
      <c r="E25" s="9">
        <v>0.4</v>
      </c>
      <c r="F25" s="9">
        <v>0.45</v>
      </c>
      <c r="G25" s="9">
        <v>0.45</v>
      </c>
      <c r="H25" s="9">
        <v>0.2</v>
      </c>
      <c r="I25" s="9">
        <v>0.5</v>
      </c>
      <c r="J25" s="9">
        <v>0.5</v>
      </c>
      <c r="K25" s="9">
        <v>0.45</v>
      </c>
      <c r="L25" s="9">
        <v>0.5</v>
      </c>
      <c r="M25" s="9">
        <v>0.4</v>
      </c>
      <c r="N25" s="9">
        <v>0.5</v>
      </c>
      <c r="O25" s="9">
        <v>0.4</v>
      </c>
      <c r="P25" s="9">
        <v>0.4</v>
      </c>
      <c r="Q25" s="9">
        <v>0.4</v>
      </c>
      <c r="R25" s="9" t="s">
        <v>23</v>
      </c>
      <c r="S25" s="9">
        <v>0.5</v>
      </c>
      <c r="T25" s="32">
        <f t="shared" si="0"/>
        <v>15</v>
      </c>
      <c r="U25" s="33">
        <f t="shared" si="1"/>
        <v>0.4093750000000001</v>
      </c>
      <c r="V25" s="34">
        <f t="shared" si="2"/>
        <v>93.75</v>
      </c>
      <c r="W25" s="35">
        <f t="shared" si="5"/>
        <v>16</v>
      </c>
      <c r="X25" s="36">
        <f t="shared" si="3"/>
        <v>0.4093750000000001</v>
      </c>
      <c r="Y25" s="37" t="str">
        <f t="shared" si="4"/>
        <v>Cumple</v>
      </c>
    </row>
    <row r="26" spans="1:26" s="16" customFormat="1" ht="18" customHeight="1" x14ac:dyDescent="0.25">
      <c r="A26" s="17">
        <v>24</v>
      </c>
      <c r="B26" s="18">
        <v>0</v>
      </c>
      <c r="C26" s="19" t="s">
        <v>46</v>
      </c>
      <c r="D26" s="20">
        <v>0.5</v>
      </c>
      <c r="E26" s="21">
        <v>0.5</v>
      </c>
      <c r="F26" s="21">
        <v>0.5</v>
      </c>
      <c r="G26" s="21">
        <v>0.5</v>
      </c>
      <c r="H26" s="21">
        <v>0.5</v>
      </c>
      <c r="I26" s="21">
        <v>0.5</v>
      </c>
      <c r="J26" s="21">
        <v>0.5</v>
      </c>
      <c r="K26" s="38">
        <v>0.5</v>
      </c>
      <c r="L26" s="21">
        <v>0.5</v>
      </c>
      <c r="M26" s="21">
        <v>0.4</v>
      </c>
      <c r="N26" s="21">
        <v>0.5</v>
      </c>
      <c r="O26" s="21">
        <v>0.5</v>
      </c>
      <c r="P26" s="21">
        <v>0.5</v>
      </c>
      <c r="Q26" s="21">
        <v>0.5</v>
      </c>
      <c r="R26" s="21">
        <v>0.5</v>
      </c>
      <c r="S26" s="21">
        <v>0.5</v>
      </c>
      <c r="T26" s="22">
        <f t="shared" si="0"/>
        <v>16</v>
      </c>
      <c r="U26" s="23">
        <f t="shared" si="1"/>
        <v>0.49375000000000002</v>
      </c>
      <c r="V26" s="24">
        <f t="shared" si="2"/>
        <v>100</v>
      </c>
      <c r="W26" s="25">
        <f t="shared" si="5"/>
        <v>16</v>
      </c>
      <c r="X26" s="26">
        <f t="shared" si="3"/>
        <v>0.49375000000000002</v>
      </c>
      <c r="Y26" s="27" t="str">
        <f t="shared" si="4"/>
        <v>Cumple</v>
      </c>
    </row>
    <row r="27" spans="1:26" s="16" customFormat="1" ht="18" customHeight="1" x14ac:dyDescent="0.25">
      <c r="A27" s="28">
        <v>25</v>
      </c>
      <c r="B27" s="29">
        <v>1</v>
      </c>
      <c r="C27" s="30" t="s">
        <v>47</v>
      </c>
      <c r="D27" s="31">
        <v>0.5</v>
      </c>
      <c r="E27" s="9">
        <v>0.5</v>
      </c>
      <c r="F27" s="9">
        <v>0.4</v>
      </c>
      <c r="G27" s="9">
        <v>0.5</v>
      </c>
      <c r="H27" s="9">
        <v>0.5</v>
      </c>
      <c r="I27" s="9">
        <v>0.5</v>
      </c>
      <c r="J27" s="9">
        <v>0.5</v>
      </c>
      <c r="K27" s="9">
        <v>0.5</v>
      </c>
      <c r="L27" s="9">
        <v>0.5</v>
      </c>
      <c r="M27" s="9">
        <v>0.5</v>
      </c>
      <c r="N27" s="9">
        <v>0.5</v>
      </c>
      <c r="O27" s="9">
        <v>0.5</v>
      </c>
      <c r="P27" s="9">
        <v>0.5</v>
      </c>
      <c r="Q27" s="9">
        <v>0.5</v>
      </c>
      <c r="R27" s="9">
        <v>0.5</v>
      </c>
      <c r="S27" s="9">
        <v>0.5</v>
      </c>
      <c r="T27" s="32">
        <f t="shared" si="0"/>
        <v>16</v>
      </c>
      <c r="U27" s="33">
        <f t="shared" si="1"/>
        <v>0.49375000000000002</v>
      </c>
      <c r="V27" s="34">
        <f t="shared" si="2"/>
        <v>100</v>
      </c>
      <c r="W27" s="35">
        <f t="shared" si="5"/>
        <v>16</v>
      </c>
      <c r="X27" s="36">
        <f t="shared" si="3"/>
        <v>0.49375000000000002</v>
      </c>
      <c r="Y27" s="37" t="str">
        <f t="shared" si="4"/>
        <v>Cumple</v>
      </c>
    </row>
    <row r="28" spans="1:26" s="16" customFormat="1" ht="18" customHeight="1" x14ac:dyDescent="0.25">
      <c r="A28" s="17">
        <v>26</v>
      </c>
      <c r="B28" s="18">
        <v>0</v>
      </c>
      <c r="C28" s="19" t="s">
        <v>48</v>
      </c>
      <c r="D28" s="20">
        <v>0.5</v>
      </c>
      <c r="E28" s="21">
        <v>0.5</v>
      </c>
      <c r="F28" s="21">
        <v>0.5</v>
      </c>
      <c r="G28" s="21">
        <v>0.2</v>
      </c>
      <c r="H28" s="21">
        <v>0.5</v>
      </c>
      <c r="I28" s="21">
        <v>0.5</v>
      </c>
      <c r="J28" s="21">
        <v>0.5</v>
      </c>
      <c r="K28" s="21">
        <v>0.5</v>
      </c>
      <c r="L28" s="21">
        <v>0.4</v>
      </c>
      <c r="M28" s="21">
        <v>0.4</v>
      </c>
      <c r="N28" s="21">
        <v>0.5</v>
      </c>
      <c r="O28" s="21">
        <v>0.5</v>
      </c>
      <c r="P28" s="21">
        <v>0.5</v>
      </c>
      <c r="Q28" s="21">
        <v>0.5</v>
      </c>
      <c r="R28" s="21">
        <v>0.5</v>
      </c>
      <c r="S28" s="21">
        <v>0.5</v>
      </c>
      <c r="T28" s="22">
        <f t="shared" si="0"/>
        <v>16</v>
      </c>
      <c r="U28" s="23">
        <f t="shared" si="1"/>
        <v>0.46875000000000006</v>
      </c>
      <c r="V28" s="24">
        <f t="shared" si="2"/>
        <v>100</v>
      </c>
      <c r="W28" s="25">
        <f t="shared" si="5"/>
        <v>16</v>
      </c>
      <c r="X28" s="26">
        <f t="shared" si="3"/>
        <v>0.46875000000000006</v>
      </c>
      <c r="Y28" s="27" t="str">
        <f t="shared" si="4"/>
        <v>Cumple</v>
      </c>
    </row>
    <row r="29" spans="1:26" s="16" customFormat="1" ht="18" customHeight="1" x14ac:dyDescent="0.25">
      <c r="A29" s="28">
        <v>27</v>
      </c>
      <c r="B29" s="29">
        <v>1</v>
      </c>
      <c r="C29" s="30" t="s">
        <v>49</v>
      </c>
      <c r="D29" s="31">
        <v>0.5</v>
      </c>
      <c r="E29" s="9">
        <v>0.5</v>
      </c>
      <c r="F29" s="9">
        <v>0.5</v>
      </c>
      <c r="G29" s="9">
        <v>0.5</v>
      </c>
      <c r="H29" s="9">
        <v>0.5</v>
      </c>
      <c r="I29" s="9">
        <v>0.5</v>
      </c>
      <c r="J29" s="9">
        <v>0.5</v>
      </c>
      <c r="K29" s="9">
        <v>0.5</v>
      </c>
      <c r="L29" s="9">
        <v>0.4</v>
      </c>
      <c r="M29" s="9">
        <v>0.4</v>
      </c>
      <c r="N29" s="9">
        <v>0.5</v>
      </c>
      <c r="O29" s="9">
        <v>0.5</v>
      </c>
      <c r="P29" s="9">
        <v>0.5</v>
      </c>
      <c r="Q29" s="9">
        <v>0.5</v>
      </c>
      <c r="R29" s="9">
        <v>0.5</v>
      </c>
      <c r="S29" s="9">
        <v>0.4</v>
      </c>
      <c r="T29" s="32">
        <f t="shared" si="0"/>
        <v>16</v>
      </c>
      <c r="U29" s="33">
        <f t="shared" si="1"/>
        <v>0.48125000000000007</v>
      </c>
      <c r="V29" s="34">
        <f t="shared" si="2"/>
        <v>100</v>
      </c>
      <c r="W29" s="35">
        <f t="shared" si="5"/>
        <v>16</v>
      </c>
      <c r="X29" s="36">
        <f t="shared" si="3"/>
        <v>0.48125000000000007</v>
      </c>
      <c r="Y29" s="37" t="str">
        <f t="shared" si="4"/>
        <v>Cumple</v>
      </c>
    </row>
    <row r="30" spans="1:26" s="16" customFormat="1" ht="18" customHeight="1" x14ac:dyDescent="0.25">
      <c r="A30" s="17">
        <v>28</v>
      </c>
      <c r="B30" s="18">
        <v>0</v>
      </c>
      <c r="C30" s="19" t="s">
        <v>50</v>
      </c>
      <c r="D30" s="20">
        <v>0.5</v>
      </c>
      <c r="E30" s="21">
        <v>0.5</v>
      </c>
      <c r="F30" s="21">
        <v>0.4</v>
      </c>
      <c r="G30" s="21">
        <v>0.5</v>
      </c>
      <c r="H30" s="21">
        <v>0.5</v>
      </c>
      <c r="I30" s="21">
        <v>0.5</v>
      </c>
      <c r="J30" s="21">
        <v>0.5</v>
      </c>
      <c r="K30" s="21">
        <v>0.5</v>
      </c>
      <c r="L30" s="21">
        <v>0.5</v>
      </c>
      <c r="M30" s="21">
        <v>0.5</v>
      </c>
      <c r="N30" s="21">
        <v>0.5</v>
      </c>
      <c r="O30" s="21">
        <v>0.5</v>
      </c>
      <c r="P30" s="21">
        <v>0.5</v>
      </c>
      <c r="Q30" s="21">
        <v>0.5</v>
      </c>
      <c r="R30" s="21">
        <v>0.5</v>
      </c>
      <c r="S30" s="21">
        <v>0.5</v>
      </c>
      <c r="T30" s="22">
        <f t="shared" si="0"/>
        <v>16</v>
      </c>
      <c r="U30" s="23">
        <f t="shared" si="1"/>
        <v>0.49375000000000002</v>
      </c>
      <c r="V30" s="24">
        <f t="shared" si="2"/>
        <v>100</v>
      </c>
      <c r="W30" s="25">
        <f t="shared" si="5"/>
        <v>16</v>
      </c>
      <c r="X30" s="26">
        <f t="shared" si="3"/>
        <v>0.49375000000000002</v>
      </c>
      <c r="Y30" s="27" t="str">
        <f t="shared" si="4"/>
        <v>Cumple</v>
      </c>
    </row>
    <row r="31" spans="1:26" s="16" customFormat="1" ht="18" customHeight="1" x14ac:dyDescent="0.25">
      <c r="A31" s="28">
        <v>29</v>
      </c>
      <c r="B31" s="29">
        <v>1</v>
      </c>
      <c r="C31" s="30" t="s">
        <v>51</v>
      </c>
      <c r="D31" s="31">
        <v>0.5</v>
      </c>
      <c r="E31" s="9">
        <v>0.45</v>
      </c>
      <c r="F31" s="9">
        <v>0.4</v>
      </c>
      <c r="G31" s="9">
        <v>0.5</v>
      </c>
      <c r="H31" s="9">
        <v>0.5</v>
      </c>
      <c r="I31" s="9">
        <v>0.5</v>
      </c>
      <c r="J31" s="9">
        <v>0.5</v>
      </c>
      <c r="K31" s="9">
        <v>0.5</v>
      </c>
      <c r="L31" s="9">
        <v>0.5</v>
      </c>
      <c r="M31" s="9">
        <v>0.4</v>
      </c>
      <c r="N31" s="9">
        <v>0.5</v>
      </c>
      <c r="O31" s="9">
        <v>0.5</v>
      </c>
      <c r="P31" s="9">
        <v>0.5</v>
      </c>
      <c r="Q31" s="9">
        <v>0.4</v>
      </c>
      <c r="R31" s="9">
        <v>0.5</v>
      </c>
      <c r="S31" s="9">
        <v>0.5</v>
      </c>
      <c r="T31" s="32">
        <f t="shared" si="0"/>
        <v>16</v>
      </c>
      <c r="U31" s="33">
        <f t="shared" si="1"/>
        <v>0.47812500000000002</v>
      </c>
      <c r="V31" s="34">
        <f t="shared" si="2"/>
        <v>100</v>
      </c>
      <c r="W31" s="35">
        <f t="shared" si="5"/>
        <v>16</v>
      </c>
      <c r="X31" s="36">
        <f t="shared" si="3"/>
        <v>0.47812500000000002</v>
      </c>
      <c r="Y31" s="37" t="str">
        <f t="shared" si="4"/>
        <v>Cumple</v>
      </c>
    </row>
    <row r="32" spans="1:26" s="16" customFormat="1" ht="18" customHeight="1" x14ac:dyDescent="0.25">
      <c r="A32" s="17">
        <v>30</v>
      </c>
      <c r="B32" s="18">
        <v>0</v>
      </c>
      <c r="C32" s="19" t="s">
        <v>52</v>
      </c>
      <c r="D32" s="20">
        <v>0.45</v>
      </c>
      <c r="E32" s="21">
        <v>0.5</v>
      </c>
      <c r="F32" s="21">
        <v>0.4</v>
      </c>
      <c r="G32" s="21">
        <v>0.5</v>
      </c>
      <c r="H32" s="21">
        <v>0.5</v>
      </c>
      <c r="I32" s="21">
        <v>0.5</v>
      </c>
      <c r="J32" s="21">
        <v>0.5</v>
      </c>
      <c r="K32" s="21">
        <v>0.45</v>
      </c>
      <c r="L32" s="21">
        <v>0.4</v>
      </c>
      <c r="M32" s="21">
        <v>0.4</v>
      </c>
      <c r="N32" s="21">
        <v>0.5</v>
      </c>
      <c r="O32" s="21">
        <v>0.5</v>
      </c>
      <c r="P32" s="21">
        <v>0.5</v>
      </c>
      <c r="Q32" s="21">
        <v>0.4</v>
      </c>
      <c r="R32" s="21" t="s">
        <v>23</v>
      </c>
      <c r="S32" s="21">
        <v>0.5</v>
      </c>
      <c r="T32" s="22">
        <f t="shared" si="0"/>
        <v>15</v>
      </c>
      <c r="U32" s="23">
        <f t="shared" si="1"/>
        <v>0.43750000000000006</v>
      </c>
      <c r="V32" s="24">
        <f t="shared" si="2"/>
        <v>93.75</v>
      </c>
      <c r="W32" s="25">
        <f t="shared" si="5"/>
        <v>16</v>
      </c>
      <c r="X32" s="26">
        <f t="shared" si="3"/>
        <v>0.43750000000000006</v>
      </c>
      <c r="Y32" s="27" t="str">
        <f t="shared" si="4"/>
        <v>Cumple</v>
      </c>
    </row>
    <row r="33" spans="1:26" s="16" customFormat="1" ht="18" customHeight="1" x14ac:dyDescent="0.25">
      <c r="A33" s="28">
        <v>31</v>
      </c>
      <c r="B33" s="29">
        <v>1</v>
      </c>
      <c r="C33" s="30" t="s">
        <v>53</v>
      </c>
      <c r="D33" s="31">
        <v>0.5</v>
      </c>
      <c r="E33" s="9">
        <v>0.5</v>
      </c>
      <c r="F33" s="9">
        <v>0.4</v>
      </c>
      <c r="G33" s="9">
        <v>0.5</v>
      </c>
      <c r="H33" s="9">
        <v>0.5</v>
      </c>
      <c r="I33" s="9">
        <v>0.5</v>
      </c>
      <c r="J33" s="9">
        <v>0.5</v>
      </c>
      <c r="K33" s="9">
        <v>0.5</v>
      </c>
      <c r="L33" s="9">
        <v>0.5</v>
      </c>
      <c r="M33" s="9">
        <v>0.5</v>
      </c>
      <c r="N33" s="9">
        <v>0.5</v>
      </c>
      <c r="O33" s="9">
        <v>0.5</v>
      </c>
      <c r="P33" s="9">
        <v>0.5</v>
      </c>
      <c r="Q33" s="9">
        <v>0.5</v>
      </c>
      <c r="R33" s="9">
        <v>0.5</v>
      </c>
      <c r="S33" s="9">
        <v>0.5</v>
      </c>
      <c r="T33" s="32">
        <f t="shared" si="0"/>
        <v>16</v>
      </c>
      <c r="U33" s="33">
        <f t="shared" si="1"/>
        <v>0.49375000000000002</v>
      </c>
      <c r="V33" s="34">
        <f t="shared" si="2"/>
        <v>100</v>
      </c>
      <c r="W33" s="35">
        <f t="shared" si="5"/>
        <v>16</v>
      </c>
      <c r="X33" s="36">
        <f t="shared" si="3"/>
        <v>0.49375000000000002</v>
      </c>
      <c r="Y33" s="37" t="str">
        <f t="shared" si="4"/>
        <v>Cumple</v>
      </c>
    </row>
    <row r="34" spans="1:26" s="16" customFormat="1" ht="18" customHeight="1" x14ac:dyDescent="0.25">
      <c r="A34" s="17">
        <v>32</v>
      </c>
      <c r="B34" s="18">
        <v>0</v>
      </c>
      <c r="C34" s="19" t="s">
        <v>54</v>
      </c>
      <c r="D34" s="20">
        <v>0.45</v>
      </c>
      <c r="E34" s="21">
        <v>0.35</v>
      </c>
      <c r="F34" s="21">
        <v>0.4</v>
      </c>
      <c r="G34" s="21">
        <v>0.35</v>
      </c>
      <c r="H34" s="21">
        <v>0.5</v>
      </c>
      <c r="I34" s="21">
        <v>0.5</v>
      </c>
      <c r="J34" s="21">
        <v>0.5</v>
      </c>
      <c r="K34" s="21">
        <v>0.25</v>
      </c>
      <c r="L34" s="21">
        <v>0.5</v>
      </c>
      <c r="M34" s="21">
        <v>0.3</v>
      </c>
      <c r="N34" s="21">
        <v>0.5</v>
      </c>
      <c r="O34" s="21">
        <v>0.5</v>
      </c>
      <c r="P34" s="21">
        <v>0.5</v>
      </c>
      <c r="Q34" s="21">
        <v>0.5</v>
      </c>
      <c r="R34" s="21">
        <v>0.4</v>
      </c>
      <c r="S34" s="21">
        <v>0.5</v>
      </c>
      <c r="T34" s="22">
        <f t="shared" si="0"/>
        <v>16</v>
      </c>
      <c r="U34" s="23">
        <f t="shared" si="1"/>
        <v>0.43750000000000006</v>
      </c>
      <c r="V34" s="24">
        <f t="shared" si="2"/>
        <v>100</v>
      </c>
      <c r="W34" s="25">
        <f t="shared" si="5"/>
        <v>16</v>
      </c>
      <c r="X34" s="26">
        <f t="shared" si="3"/>
        <v>0.43750000000000006</v>
      </c>
      <c r="Y34" s="27" t="str">
        <f t="shared" si="4"/>
        <v>Cumple</v>
      </c>
    </row>
    <row r="35" spans="1:26" s="16" customFormat="1" ht="18" customHeight="1" x14ac:dyDescent="0.25">
      <c r="A35" s="28">
        <v>33</v>
      </c>
      <c r="B35" s="29">
        <v>1</v>
      </c>
      <c r="C35" s="30" t="s">
        <v>55</v>
      </c>
      <c r="D35" s="31" t="s">
        <v>23</v>
      </c>
      <c r="E35" s="9" t="s">
        <v>23</v>
      </c>
      <c r="F35" s="9">
        <v>0.3</v>
      </c>
      <c r="G35" s="9">
        <v>0.15</v>
      </c>
      <c r="H35" s="9">
        <v>0.45</v>
      </c>
      <c r="I35" s="9">
        <v>0.35</v>
      </c>
      <c r="J35" s="9">
        <v>0.3</v>
      </c>
      <c r="K35" s="9">
        <v>0.1</v>
      </c>
      <c r="L35" s="9">
        <v>0.35</v>
      </c>
      <c r="M35" s="9" t="s">
        <v>23</v>
      </c>
      <c r="N35" s="9" t="s">
        <v>23</v>
      </c>
      <c r="O35" s="9" t="s">
        <v>23</v>
      </c>
      <c r="P35" s="9" t="s">
        <v>23</v>
      </c>
      <c r="Q35" s="9" t="s">
        <v>23</v>
      </c>
      <c r="R35" s="9" t="s">
        <v>23</v>
      </c>
      <c r="S35" s="9" t="s">
        <v>23</v>
      </c>
      <c r="T35" s="32">
        <f t="shared" si="0"/>
        <v>7</v>
      </c>
      <c r="U35" s="33">
        <f t="shared" si="1"/>
        <v>0.125</v>
      </c>
      <c r="V35" s="34">
        <f t="shared" si="2"/>
        <v>43.75</v>
      </c>
      <c r="W35" s="35">
        <f t="shared" si="5"/>
        <v>16</v>
      </c>
      <c r="X35" s="36">
        <f t="shared" si="3"/>
        <v>0</v>
      </c>
      <c r="Y35" s="37" t="str">
        <f t="shared" si="4"/>
        <v>No cubre tareas</v>
      </c>
    </row>
    <row r="36" spans="1:26" s="16" customFormat="1" ht="18" customHeight="1" x14ac:dyDescent="0.25">
      <c r="A36" s="17">
        <v>34</v>
      </c>
      <c r="B36" s="18">
        <v>0</v>
      </c>
      <c r="C36" s="19" t="s">
        <v>56</v>
      </c>
      <c r="D36" s="20">
        <v>0.5</v>
      </c>
      <c r="E36" s="21">
        <v>0.5</v>
      </c>
      <c r="F36" s="21">
        <v>0.5</v>
      </c>
      <c r="G36" s="21">
        <v>0.5</v>
      </c>
      <c r="H36" s="21">
        <v>0.5</v>
      </c>
      <c r="I36" s="21">
        <v>0.5</v>
      </c>
      <c r="J36" s="21">
        <v>0.5</v>
      </c>
      <c r="K36" s="21">
        <v>0.5</v>
      </c>
      <c r="L36" s="21">
        <v>0.5</v>
      </c>
      <c r="M36" s="21">
        <v>0.4</v>
      </c>
      <c r="N36" s="21">
        <v>0.5</v>
      </c>
      <c r="O36" s="21">
        <v>0.5</v>
      </c>
      <c r="P36" s="21">
        <v>0.5</v>
      </c>
      <c r="Q36" s="21">
        <v>0.5</v>
      </c>
      <c r="R36" s="21">
        <v>0.37</v>
      </c>
      <c r="S36" s="21">
        <v>0.5</v>
      </c>
      <c r="T36" s="22">
        <f t="shared" si="0"/>
        <v>16</v>
      </c>
      <c r="U36" s="23">
        <f t="shared" si="1"/>
        <v>0.48562500000000003</v>
      </c>
      <c r="V36" s="24">
        <f t="shared" si="2"/>
        <v>100</v>
      </c>
      <c r="W36" s="25">
        <f t="shared" si="5"/>
        <v>16</v>
      </c>
      <c r="X36" s="26">
        <f t="shared" si="3"/>
        <v>0.48562500000000003</v>
      </c>
      <c r="Y36" s="27" t="str">
        <f t="shared" si="4"/>
        <v>Cumple</v>
      </c>
    </row>
    <row r="37" spans="1:26" s="16" customFormat="1" ht="18" customHeight="1" x14ac:dyDescent="0.25">
      <c r="A37" s="28">
        <v>35</v>
      </c>
      <c r="B37" s="29">
        <v>1</v>
      </c>
      <c r="C37" s="30" t="s">
        <v>57</v>
      </c>
      <c r="D37" s="31">
        <v>0.5</v>
      </c>
      <c r="E37" s="9">
        <v>0.4</v>
      </c>
      <c r="F37" s="9">
        <v>0.5</v>
      </c>
      <c r="G37" s="9">
        <v>0.5</v>
      </c>
      <c r="H37" s="9">
        <v>0.5</v>
      </c>
      <c r="I37" s="9">
        <v>0.5</v>
      </c>
      <c r="J37" s="9">
        <v>0.5</v>
      </c>
      <c r="K37" s="9">
        <v>0.5</v>
      </c>
      <c r="L37" s="9">
        <v>0.5</v>
      </c>
      <c r="M37" s="9">
        <v>0.4</v>
      </c>
      <c r="N37" s="9">
        <v>0.5</v>
      </c>
      <c r="O37" s="9">
        <v>0.5</v>
      </c>
      <c r="P37" s="9">
        <v>0.5</v>
      </c>
      <c r="Q37" s="9">
        <v>0.5</v>
      </c>
      <c r="R37" s="9">
        <v>0.5</v>
      </c>
      <c r="S37" s="9">
        <v>0.5</v>
      </c>
      <c r="T37" s="32">
        <f t="shared" si="0"/>
        <v>16</v>
      </c>
      <c r="U37" s="33">
        <f t="shared" si="1"/>
        <v>0.48750000000000004</v>
      </c>
      <c r="V37" s="34">
        <f t="shared" si="2"/>
        <v>100</v>
      </c>
      <c r="W37" s="35">
        <f t="shared" si="5"/>
        <v>16</v>
      </c>
      <c r="X37" s="36">
        <f t="shared" si="3"/>
        <v>0.48750000000000004</v>
      </c>
      <c r="Y37" s="37" t="str">
        <f t="shared" si="4"/>
        <v>Cumple</v>
      </c>
    </row>
    <row r="38" spans="1:26" s="16" customFormat="1" ht="18" customHeight="1" x14ac:dyDescent="0.25">
      <c r="A38" s="17">
        <v>36</v>
      </c>
      <c r="B38" s="18">
        <v>0</v>
      </c>
      <c r="C38" s="19" t="s">
        <v>58</v>
      </c>
      <c r="D38" s="20">
        <v>0.5</v>
      </c>
      <c r="E38" s="21">
        <v>0.35</v>
      </c>
      <c r="F38" s="21">
        <v>0.5</v>
      </c>
      <c r="G38" s="21">
        <v>0.4</v>
      </c>
      <c r="H38" s="21">
        <v>0</v>
      </c>
      <c r="I38" s="21">
        <v>0.5</v>
      </c>
      <c r="J38" s="21">
        <v>0.4</v>
      </c>
      <c r="K38" s="21">
        <v>0.15</v>
      </c>
      <c r="L38" s="21">
        <v>0.4</v>
      </c>
      <c r="M38" s="21">
        <v>0.4</v>
      </c>
      <c r="N38" s="21">
        <v>0.5</v>
      </c>
      <c r="O38" s="21">
        <v>0.4</v>
      </c>
      <c r="P38" s="21">
        <v>0.5</v>
      </c>
      <c r="Q38" s="21">
        <v>0.5</v>
      </c>
      <c r="R38" s="21">
        <v>0.3</v>
      </c>
      <c r="S38" s="21">
        <v>0.5</v>
      </c>
      <c r="T38" s="22">
        <f t="shared" si="0"/>
        <v>16</v>
      </c>
      <c r="U38" s="23">
        <f t="shared" si="1"/>
        <v>0.39374999999999999</v>
      </c>
      <c r="V38" s="24">
        <f t="shared" si="2"/>
        <v>100</v>
      </c>
      <c r="W38" s="25">
        <f t="shared" si="5"/>
        <v>16</v>
      </c>
      <c r="X38" s="26">
        <f t="shared" si="3"/>
        <v>0.39374999999999999</v>
      </c>
      <c r="Y38" s="27" t="str">
        <f t="shared" si="4"/>
        <v>Cumple</v>
      </c>
    </row>
    <row r="39" spans="1:26" s="16" customFormat="1" ht="18" customHeight="1" x14ac:dyDescent="0.25">
      <c r="A39" s="28">
        <v>37</v>
      </c>
      <c r="B39" s="29">
        <v>1</v>
      </c>
      <c r="C39" s="30" t="s">
        <v>59</v>
      </c>
      <c r="D39" s="31">
        <v>0.5</v>
      </c>
      <c r="E39" s="9">
        <v>0.5</v>
      </c>
      <c r="F39" s="9">
        <v>0.5</v>
      </c>
      <c r="G39" s="9">
        <v>0.45</v>
      </c>
      <c r="H39" s="9">
        <v>0.4</v>
      </c>
      <c r="I39" s="9">
        <v>0.5</v>
      </c>
      <c r="J39" s="9">
        <v>0.4</v>
      </c>
      <c r="K39" s="9">
        <v>0.5</v>
      </c>
      <c r="L39" s="9">
        <v>0.4</v>
      </c>
      <c r="M39" s="9">
        <v>0.4</v>
      </c>
      <c r="N39" s="9">
        <v>0.5</v>
      </c>
      <c r="O39" s="9">
        <v>0.5</v>
      </c>
      <c r="P39" s="9">
        <v>0.5</v>
      </c>
      <c r="Q39" s="9">
        <v>0.5</v>
      </c>
      <c r="R39" s="9">
        <v>0.13</v>
      </c>
      <c r="S39" s="9">
        <v>0.5</v>
      </c>
      <c r="T39" s="32">
        <f t="shared" si="0"/>
        <v>16</v>
      </c>
      <c r="U39" s="33">
        <f t="shared" si="1"/>
        <v>0.44875000000000004</v>
      </c>
      <c r="V39" s="34">
        <f t="shared" si="2"/>
        <v>100</v>
      </c>
      <c r="W39" s="35">
        <f t="shared" si="5"/>
        <v>16</v>
      </c>
      <c r="X39" s="36">
        <f t="shared" si="3"/>
        <v>0.44875000000000004</v>
      </c>
      <c r="Y39" s="37" t="str">
        <f t="shared" si="4"/>
        <v>Cumple</v>
      </c>
      <c r="Z39" s="1"/>
    </row>
    <row r="40" spans="1:26" s="16" customFormat="1" ht="18" customHeight="1" x14ac:dyDescent="0.25">
      <c r="A40" s="17">
        <v>38</v>
      </c>
      <c r="B40" s="18">
        <v>0</v>
      </c>
      <c r="C40" s="19" t="s">
        <v>60</v>
      </c>
      <c r="D40" s="20">
        <v>0.5</v>
      </c>
      <c r="E40" s="21">
        <v>0.5</v>
      </c>
      <c r="F40" s="21">
        <v>0.5</v>
      </c>
      <c r="G40" s="21">
        <v>0.4</v>
      </c>
      <c r="H40" s="21">
        <v>0.2</v>
      </c>
      <c r="I40" s="21">
        <v>0.2</v>
      </c>
      <c r="J40" s="21">
        <v>0.5</v>
      </c>
      <c r="K40" s="21">
        <v>0.5</v>
      </c>
      <c r="L40" s="21">
        <v>0.3</v>
      </c>
      <c r="M40" s="21">
        <v>0.3</v>
      </c>
      <c r="N40" s="21">
        <v>0.5</v>
      </c>
      <c r="O40" s="21">
        <v>0.5</v>
      </c>
      <c r="P40" s="21">
        <v>0.5</v>
      </c>
      <c r="Q40" s="21">
        <v>0.5</v>
      </c>
      <c r="R40" s="21" t="s">
        <v>23</v>
      </c>
      <c r="S40" s="21">
        <v>0.5</v>
      </c>
      <c r="T40" s="22">
        <f t="shared" si="0"/>
        <v>15</v>
      </c>
      <c r="U40" s="23">
        <f t="shared" si="1"/>
        <v>0.4</v>
      </c>
      <c r="V40" s="24">
        <f t="shared" si="2"/>
        <v>93.75</v>
      </c>
      <c r="W40" s="25">
        <f t="shared" si="5"/>
        <v>16</v>
      </c>
      <c r="X40" s="26">
        <f t="shared" si="3"/>
        <v>0.4</v>
      </c>
      <c r="Y40" s="27" t="str">
        <f t="shared" si="4"/>
        <v>Cumple</v>
      </c>
    </row>
    <row r="41" spans="1:26" s="16" customFormat="1" ht="18" customHeight="1" x14ac:dyDescent="0.25">
      <c r="A41" s="28">
        <v>39</v>
      </c>
      <c r="B41" s="39">
        <v>1</v>
      </c>
      <c r="C41" s="30" t="s">
        <v>61</v>
      </c>
      <c r="D41" s="31">
        <v>0.5</v>
      </c>
      <c r="E41" s="9">
        <v>0.2</v>
      </c>
      <c r="F41" s="9" t="s">
        <v>23</v>
      </c>
      <c r="G41" s="9" t="s">
        <v>23</v>
      </c>
      <c r="H41" s="9" t="s">
        <v>23</v>
      </c>
      <c r="I41" s="9">
        <v>0.4</v>
      </c>
      <c r="J41" s="9" t="s">
        <v>23</v>
      </c>
      <c r="K41" s="9" t="s">
        <v>23</v>
      </c>
      <c r="L41" s="9" t="s">
        <v>23</v>
      </c>
      <c r="M41" s="9" t="s">
        <v>23</v>
      </c>
      <c r="N41" s="9" t="s">
        <v>23</v>
      </c>
      <c r="O41" s="9" t="s">
        <v>23</v>
      </c>
      <c r="P41" s="9" t="s">
        <v>23</v>
      </c>
      <c r="Q41" s="9" t="s">
        <v>23</v>
      </c>
      <c r="R41" s="9" t="s">
        <v>23</v>
      </c>
      <c r="S41" s="9" t="s">
        <v>23</v>
      </c>
      <c r="T41" s="32">
        <f t="shared" si="0"/>
        <v>3</v>
      </c>
      <c r="U41" s="33">
        <f t="shared" si="1"/>
        <v>6.8750000000000006E-2</v>
      </c>
      <c r="V41" s="34">
        <f t="shared" si="2"/>
        <v>18.75</v>
      </c>
      <c r="W41" s="35">
        <f t="shared" si="5"/>
        <v>16</v>
      </c>
      <c r="X41" s="36">
        <f t="shared" si="3"/>
        <v>0</v>
      </c>
      <c r="Y41" s="37" t="str">
        <f t="shared" si="4"/>
        <v>No cubre tareas</v>
      </c>
    </row>
    <row r="42" spans="1:26" s="16" customFormat="1" ht="18" customHeight="1" x14ac:dyDescent="0.25">
      <c r="A42" s="17">
        <v>40</v>
      </c>
      <c r="B42" s="18">
        <v>0</v>
      </c>
      <c r="C42" s="19" t="s">
        <v>62</v>
      </c>
      <c r="D42" s="20">
        <v>0.5</v>
      </c>
      <c r="E42" s="21">
        <v>0.15</v>
      </c>
      <c r="F42" s="21">
        <v>0.35</v>
      </c>
      <c r="G42" s="21">
        <v>0.45</v>
      </c>
      <c r="H42" s="21">
        <v>0.5</v>
      </c>
      <c r="I42" s="21">
        <v>0.5</v>
      </c>
      <c r="J42" s="21">
        <v>0.5</v>
      </c>
      <c r="K42" s="21">
        <v>0.5</v>
      </c>
      <c r="L42" s="21">
        <v>0.5</v>
      </c>
      <c r="M42" s="21">
        <v>0.4</v>
      </c>
      <c r="N42" s="21">
        <v>0.5</v>
      </c>
      <c r="O42" s="21">
        <v>0.5</v>
      </c>
      <c r="P42" s="21">
        <v>0.5</v>
      </c>
      <c r="Q42" s="21">
        <v>0.5</v>
      </c>
      <c r="R42" s="21">
        <v>0.5</v>
      </c>
      <c r="S42" s="21">
        <v>0.5</v>
      </c>
      <c r="T42" s="22">
        <f t="shared" si="0"/>
        <v>16</v>
      </c>
      <c r="U42" s="23">
        <f t="shared" si="1"/>
        <v>0.45937500000000003</v>
      </c>
      <c r="V42" s="24">
        <f t="shared" si="2"/>
        <v>100</v>
      </c>
      <c r="W42" s="25">
        <f t="shared" si="5"/>
        <v>16</v>
      </c>
      <c r="X42" s="26">
        <f t="shared" si="3"/>
        <v>0.45937500000000003</v>
      </c>
      <c r="Y42" s="27" t="str">
        <f t="shared" si="4"/>
        <v>Cumple</v>
      </c>
    </row>
    <row r="43" spans="1:26" s="16" customFormat="1" ht="18" customHeight="1" x14ac:dyDescent="0.25">
      <c r="A43" s="28">
        <v>41</v>
      </c>
      <c r="B43" s="29">
        <v>1</v>
      </c>
      <c r="C43" s="30" t="s">
        <v>63</v>
      </c>
      <c r="D43" s="31">
        <v>0.5</v>
      </c>
      <c r="E43" s="9">
        <v>0.5</v>
      </c>
      <c r="F43" s="9">
        <v>0.5</v>
      </c>
      <c r="G43" s="9">
        <v>0.35</v>
      </c>
      <c r="H43" s="9">
        <v>0.2</v>
      </c>
      <c r="I43" s="9">
        <v>0.5</v>
      </c>
      <c r="J43" s="9">
        <v>0.5</v>
      </c>
      <c r="K43" s="9">
        <v>0.5</v>
      </c>
      <c r="L43" s="9">
        <v>0.5</v>
      </c>
      <c r="M43" s="9">
        <v>0.5</v>
      </c>
      <c r="N43" s="9">
        <v>0.5</v>
      </c>
      <c r="O43" s="9">
        <v>0.5</v>
      </c>
      <c r="P43" s="9">
        <v>0.45</v>
      </c>
      <c r="Q43" s="9">
        <v>0.5</v>
      </c>
      <c r="R43" s="9">
        <v>0.5</v>
      </c>
      <c r="S43" s="9">
        <v>0.5</v>
      </c>
      <c r="T43" s="32">
        <f t="shared" si="0"/>
        <v>16</v>
      </c>
      <c r="U43" s="33">
        <f t="shared" si="1"/>
        <v>0.46875000000000006</v>
      </c>
      <c r="V43" s="34">
        <f t="shared" si="2"/>
        <v>100</v>
      </c>
      <c r="W43" s="35">
        <f t="shared" si="5"/>
        <v>16</v>
      </c>
      <c r="X43" s="36">
        <f t="shared" si="3"/>
        <v>0.46875000000000006</v>
      </c>
      <c r="Y43" s="37" t="str">
        <f t="shared" si="4"/>
        <v>Cumple</v>
      </c>
    </row>
    <row r="44" spans="1:26" s="16" customFormat="1" ht="18" customHeight="1" x14ac:dyDescent="0.25">
      <c r="A44" s="17">
        <v>42</v>
      </c>
      <c r="B44" s="18">
        <v>0</v>
      </c>
      <c r="C44" s="19" t="s">
        <v>64</v>
      </c>
      <c r="D44" s="20">
        <v>0.5</v>
      </c>
      <c r="E44" s="21">
        <v>0.5</v>
      </c>
      <c r="F44" s="21">
        <v>0.4</v>
      </c>
      <c r="G44" s="21">
        <v>0.5</v>
      </c>
      <c r="H44" s="21">
        <v>0.5</v>
      </c>
      <c r="I44" s="21">
        <v>0.5</v>
      </c>
      <c r="J44" s="21">
        <v>0.5</v>
      </c>
      <c r="K44" s="21">
        <v>0.5</v>
      </c>
      <c r="L44" s="21">
        <v>0.5</v>
      </c>
      <c r="M44" s="21">
        <v>0.4</v>
      </c>
      <c r="N44" s="21">
        <v>0.5</v>
      </c>
      <c r="O44" s="21">
        <v>0.5</v>
      </c>
      <c r="P44" s="21">
        <v>0.5</v>
      </c>
      <c r="Q44" s="21">
        <v>0.5</v>
      </c>
      <c r="R44" s="21" t="s">
        <v>23</v>
      </c>
      <c r="S44" s="21">
        <v>0.5</v>
      </c>
      <c r="T44" s="22">
        <f t="shared" si="0"/>
        <v>15</v>
      </c>
      <c r="U44" s="23">
        <f t="shared" si="1"/>
        <v>0.45625000000000004</v>
      </c>
      <c r="V44" s="24">
        <f t="shared" si="2"/>
        <v>93.75</v>
      </c>
      <c r="W44" s="25">
        <f t="shared" si="5"/>
        <v>16</v>
      </c>
      <c r="X44" s="26">
        <f t="shared" si="3"/>
        <v>0.45625000000000004</v>
      </c>
      <c r="Y44" s="27" t="str">
        <f t="shared" si="4"/>
        <v>Cumple</v>
      </c>
    </row>
    <row r="45" spans="1:26" s="16" customFormat="1" ht="18" customHeight="1" x14ac:dyDescent="0.25">
      <c r="A45" s="28">
        <v>43</v>
      </c>
      <c r="B45" s="29">
        <v>1</v>
      </c>
      <c r="C45" s="30" t="s">
        <v>65</v>
      </c>
      <c r="D45" s="31">
        <v>0.5</v>
      </c>
      <c r="E45" s="9">
        <v>0.5</v>
      </c>
      <c r="F45" s="9">
        <v>0.5</v>
      </c>
      <c r="G45" s="9">
        <v>0.5</v>
      </c>
      <c r="H45" s="9">
        <v>0.5</v>
      </c>
      <c r="I45" s="9">
        <v>0.5</v>
      </c>
      <c r="J45" s="9">
        <v>0.5</v>
      </c>
      <c r="K45" s="9">
        <v>0.5</v>
      </c>
      <c r="L45" s="9">
        <v>0.5</v>
      </c>
      <c r="M45" s="9">
        <v>0.5</v>
      </c>
      <c r="N45" s="9">
        <v>0.5</v>
      </c>
      <c r="O45" s="9">
        <v>0.5</v>
      </c>
      <c r="P45" s="9">
        <v>0.5</v>
      </c>
      <c r="Q45" s="9">
        <v>0.5</v>
      </c>
      <c r="R45" s="9">
        <v>0.5</v>
      </c>
      <c r="S45" s="9">
        <v>0.5</v>
      </c>
      <c r="T45" s="32">
        <f t="shared" si="0"/>
        <v>16</v>
      </c>
      <c r="U45" s="33">
        <f t="shared" si="1"/>
        <v>0.5</v>
      </c>
      <c r="V45" s="34">
        <f t="shared" si="2"/>
        <v>100</v>
      </c>
      <c r="W45" s="35">
        <f t="shared" si="5"/>
        <v>16</v>
      </c>
      <c r="X45" s="36">
        <f t="shared" si="3"/>
        <v>0.5</v>
      </c>
      <c r="Y45" s="37" t="str">
        <f t="shared" si="4"/>
        <v>Cumple</v>
      </c>
    </row>
    <row r="46" spans="1:26" s="16" customFormat="1" ht="18" customHeight="1" x14ac:dyDescent="0.25">
      <c r="A46" s="17">
        <v>44</v>
      </c>
      <c r="B46" s="18">
        <v>0</v>
      </c>
      <c r="C46" s="19" t="s">
        <v>66</v>
      </c>
      <c r="D46" s="20">
        <v>0.5</v>
      </c>
      <c r="E46" s="21">
        <v>0.4</v>
      </c>
      <c r="F46" s="21">
        <v>0.5</v>
      </c>
      <c r="G46" s="21">
        <v>0.35</v>
      </c>
      <c r="H46" s="21">
        <v>0.5</v>
      </c>
      <c r="I46" s="21">
        <v>0.5</v>
      </c>
      <c r="J46" s="21">
        <v>0.25</v>
      </c>
      <c r="K46" s="21">
        <v>0.1</v>
      </c>
      <c r="L46" s="21">
        <v>0.35</v>
      </c>
      <c r="M46" s="21">
        <v>0.1</v>
      </c>
      <c r="N46" s="21">
        <v>0.5</v>
      </c>
      <c r="O46" s="21">
        <v>0.25</v>
      </c>
      <c r="P46" s="21">
        <v>0.5</v>
      </c>
      <c r="Q46" s="21">
        <v>0.5</v>
      </c>
      <c r="R46" s="21">
        <v>0</v>
      </c>
      <c r="S46" s="21">
        <v>0.5</v>
      </c>
      <c r="T46" s="22">
        <f t="shared" si="0"/>
        <v>16</v>
      </c>
      <c r="U46" s="23">
        <f t="shared" si="1"/>
        <v>0.36250000000000004</v>
      </c>
      <c r="V46" s="24">
        <f t="shared" si="2"/>
        <v>100</v>
      </c>
      <c r="W46" s="25">
        <f t="shared" si="5"/>
        <v>16</v>
      </c>
      <c r="X46" s="26">
        <f t="shared" si="3"/>
        <v>0.36250000000000004</v>
      </c>
      <c r="Y46" s="27" t="str">
        <f t="shared" si="4"/>
        <v>Cumple</v>
      </c>
    </row>
    <row r="47" spans="1:26" s="16" customFormat="1" ht="18" customHeight="1" x14ac:dyDescent="0.25">
      <c r="A47" s="28">
        <v>45</v>
      </c>
      <c r="B47" s="29">
        <v>1</v>
      </c>
      <c r="C47" s="30" t="s">
        <v>67</v>
      </c>
      <c r="D47" s="31">
        <v>0.5</v>
      </c>
      <c r="E47" s="9">
        <v>0.5</v>
      </c>
      <c r="F47" s="9">
        <v>0.5</v>
      </c>
      <c r="G47" s="9">
        <v>0.5</v>
      </c>
      <c r="H47" s="9">
        <v>0.5</v>
      </c>
      <c r="I47" s="9">
        <v>0.5</v>
      </c>
      <c r="J47" s="9">
        <v>0.5</v>
      </c>
      <c r="K47" s="9">
        <v>0.4</v>
      </c>
      <c r="L47" s="9">
        <v>0.5</v>
      </c>
      <c r="M47" s="9">
        <v>0.4</v>
      </c>
      <c r="N47" s="9">
        <v>0.5</v>
      </c>
      <c r="O47" s="9">
        <v>0.5</v>
      </c>
      <c r="P47" s="9">
        <v>0.5</v>
      </c>
      <c r="Q47" s="9">
        <v>0.5</v>
      </c>
      <c r="R47" s="9" t="s">
        <v>23</v>
      </c>
      <c r="S47" s="9">
        <v>0.15</v>
      </c>
      <c r="T47" s="32">
        <f t="shared" si="0"/>
        <v>15</v>
      </c>
      <c r="U47" s="33">
        <f t="shared" si="1"/>
        <v>0.43437500000000007</v>
      </c>
      <c r="V47" s="34">
        <f t="shared" si="2"/>
        <v>93.75</v>
      </c>
      <c r="W47" s="35">
        <f t="shared" si="5"/>
        <v>16</v>
      </c>
      <c r="X47" s="36">
        <f t="shared" si="3"/>
        <v>0.43437500000000007</v>
      </c>
      <c r="Y47" s="37" t="str">
        <f t="shared" si="4"/>
        <v>Cumple</v>
      </c>
      <c r="Z47" s="1"/>
    </row>
    <row r="48" spans="1:26" s="16" customFormat="1" ht="18" customHeight="1" x14ac:dyDescent="0.25">
      <c r="A48" s="17">
        <v>46</v>
      </c>
      <c r="B48" s="18">
        <v>0</v>
      </c>
      <c r="C48" s="19" t="s">
        <v>68</v>
      </c>
      <c r="D48" s="20">
        <v>0.5</v>
      </c>
      <c r="E48" s="21">
        <v>0.5</v>
      </c>
      <c r="F48" s="21">
        <v>0.5</v>
      </c>
      <c r="G48" s="21">
        <v>0.5</v>
      </c>
      <c r="H48" s="21">
        <v>0.5</v>
      </c>
      <c r="I48" s="21">
        <v>0.5</v>
      </c>
      <c r="J48" s="21">
        <v>0.4</v>
      </c>
      <c r="K48" s="21">
        <v>0.5</v>
      </c>
      <c r="L48" s="21">
        <v>0.4</v>
      </c>
      <c r="M48" s="21">
        <v>0</v>
      </c>
      <c r="N48" s="21">
        <v>0.5</v>
      </c>
      <c r="O48" s="21">
        <v>0.5</v>
      </c>
      <c r="P48" s="21">
        <v>0.5</v>
      </c>
      <c r="Q48" s="21">
        <v>0.4</v>
      </c>
      <c r="R48" s="21">
        <v>0.4</v>
      </c>
      <c r="S48" s="21">
        <v>0.5</v>
      </c>
      <c r="T48" s="22">
        <f t="shared" si="0"/>
        <v>16</v>
      </c>
      <c r="U48" s="23">
        <f t="shared" si="1"/>
        <v>0.44375000000000003</v>
      </c>
      <c r="V48" s="24">
        <f t="shared" si="2"/>
        <v>100</v>
      </c>
      <c r="W48" s="25">
        <f t="shared" si="5"/>
        <v>16</v>
      </c>
      <c r="X48" s="26">
        <f t="shared" si="3"/>
        <v>0.44375000000000003</v>
      </c>
      <c r="Y48" s="27" t="str">
        <f t="shared" si="4"/>
        <v>Cumple</v>
      </c>
    </row>
    <row r="49" spans="1:26" s="16" customFormat="1" ht="18" customHeight="1" x14ac:dyDescent="0.25">
      <c r="A49" s="28">
        <v>47</v>
      </c>
      <c r="B49" s="29">
        <v>1</v>
      </c>
      <c r="C49" s="30" t="s">
        <v>69</v>
      </c>
      <c r="D49" s="31">
        <v>0.5</v>
      </c>
      <c r="E49" s="9">
        <v>0.5</v>
      </c>
      <c r="F49" s="9">
        <v>0.5</v>
      </c>
      <c r="G49" s="9">
        <v>0.5</v>
      </c>
      <c r="H49" s="9">
        <v>0.5</v>
      </c>
      <c r="I49" s="9">
        <v>0.5</v>
      </c>
      <c r="J49" s="9">
        <v>0.5</v>
      </c>
      <c r="K49" s="9">
        <v>0.5</v>
      </c>
      <c r="L49" s="9">
        <v>0.5</v>
      </c>
      <c r="M49" s="9">
        <v>0.5</v>
      </c>
      <c r="N49" s="9">
        <v>0.5</v>
      </c>
      <c r="O49" s="9">
        <v>0.5</v>
      </c>
      <c r="P49" s="9">
        <v>0.5</v>
      </c>
      <c r="Q49" s="9">
        <v>0.5</v>
      </c>
      <c r="R49" s="9">
        <v>0.13</v>
      </c>
      <c r="S49" s="9">
        <v>0.5</v>
      </c>
      <c r="T49" s="32">
        <f t="shared" si="0"/>
        <v>16</v>
      </c>
      <c r="U49" s="33">
        <f t="shared" si="1"/>
        <v>0.47687499999999999</v>
      </c>
      <c r="V49" s="34">
        <f t="shared" si="2"/>
        <v>100</v>
      </c>
      <c r="W49" s="35">
        <f t="shared" si="5"/>
        <v>16</v>
      </c>
      <c r="X49" s="36">
        <f t="shared" si="3"/>
        <v>0.47687499999999999</v>
      </c>
      <c r="Y49" s="37" t="str">
        <f t="shared" si="4"/>
        <v>Cumple</v>
      </c>
    </row>
    <row r="50" spans="1:26" s="16" customFormat="1" ht="18" customHeight="1" x14ac:dyDescent="0.25">
      <c r="A50" s="17">
        <v>48</v>
      </c>
      <c r="B50" s="18">
        <v>0</v>
      </c>
      <c r="C50" s="19" t="s">
        <v>70</v>
      </c>
      <c r="D50" s="20">
        <v>0.5</v>
      </c>
      <c r="E50" s="21">
        <v>0.5</v>
      </c>
      <c r="F50" s="21">
        <v>0.5</v>
      </c>
      <c r="G50" s="21">
        <v>0.5</v>
      </c>
      <c r="H50" s="21">
        <v>0.5</v>
      </c>
      <c r="I50" s="21">
        <v>0.5</v>
      </c>
      <c r="J50" s="21">
        <v>0.5</v>
      </c>
      <c r="K50" s="21">
        <v>0.5</v>
      </c>
      <c r="L50" s="21">
        <v>0.5</v>
      </c>
      <c r="M50" s="21">
        <v>0.4</v>
      </c>
      <c r="N50" s="21">
        <v>0.5</v>
      </c>
      <c r="O50" s="21" t="s">
        <v>23</v>
      </c>
      <c r="P50" s="21">
        <v>0.5</v>
      </c>
      <c r="Q50" s="21">
        <v>0.45</v>
      </c>
      <c r="R50" s="21" t="s">
        <v>23</v>
      </c>
      <c r="S50" s="21">
        <v>0.5</v>
      </c>
      <c r="T50" s="22">
        <f t="shared" si="0"/>
        <v>14</v>
      </c>
      <c r="U50" s="23">
        <f t="shared" si="1"/>
        <v>0.42812500000000003</v>
      </c>
      <c r="V50" s="24">
        <f t="shared" si="2"/>
        <v>87.5</v>
      </c>
      <c r="W50" s="25">
        <f t="shared" si="5"/>
        <v>16</v>
      </c>
      <c r="X50" s="26">
        <f t="shared" si="3"/>
        <v>0.42812500000000003</v>
      </c>
      <c r="Y50" s="27" t="str">
        <f t="shared" si="4"/>
        <v>Cumple</v>
      </c>
    </row>
    <row r="51" spans="1:26" s="16" customFormat="1" ht="18" customHeight="1" x14ac:dyDescent="0.25">
      <c r="A51" s="28">
        <v>49</v>
      </c>
      <c r="B51" s="29">
        <v>1</v>
      </c>
      <c r="C51" s="30" t="s">
        <v>71</v>
      </c>
      <c r="D51" s="31">
        <v>0.5</v>
      </c>
      <c r="E51" s="9" t="s">
        <v>23</v>
      </c>
      <c r="F51" s="9" t="s">
        <v>23</v>
      </c>
      <c r="G51" s="9" t="s">
        <v>23</v>
      </c>
      <c r="H51" s="9" t="s">
        <v>23</v>
      </c>
      <c r="I51" s="9" t="s">
        <v>23</v>
      </c>
      <c r="J51" s="9" t="s">
        <v>23</v>
      </c>
      <c r="K51" s="9" t="s">
        <v>23</v>
      </c>
      <c r="L51" s="9" t="s">
        <v>23</v>
      </c>
      <c r="M51" s="9" t="s">
        <v>23</v>
      </c>
      <c r="N51" s="9" t="s">
        <v>23</v>
      </c>
      <c r="O51" s="9" t="s">
        <v>23</v>
      </c>
      <c r="P51" s="9" t="s">
        <v>23</v>
      </c>
      <c r="Q51" s="9" t="s">
        <v>23</v>
      </c>
      <c r="R51" s="9" t="s">
        <v>23</v>
      </c>
      <c r="S51" s="9" t="s">
        <v>23</v>
      </c>
      <c r="T51" s="32">
        <f t="shared" si="0"/>
        <v>1</v>
      </c>
      <c r="U51" s="33">
        <f t="shared" si="1"/>
        <v>3.125E-2</v>
      </c>
      <c r="V51" s="34">
        <f t="shared" si="2"/>
        <v>6.25</v>
      </c>
      <c r="W51" s="35">
        <f t="shared" si="5"/>
        <v>16</v>
      </c>
      <c r="X51" s="36">
        <f t="shared" si="3"/>
        <v>0</v>
      </c>
      <c r="Y51" s="37" t="str">
        <f t="shared" si="4"/>
        <v>No cubre tareas</v>
      </c>
    </row>
    <row r="52" spans="1:26" s="16" customFormat="1" ht="18" customHeight="1" x14ac:dyDescent="0.25">
      <c r="A52" s="17">
        <v>50</v>
      </c>
      <c r="B52" s="18">
        <v>0</v>
      </c>
      <c r="C52" s="19" t="s">
        <v>72</v>
      </c>
      <c r="D52" s="20">
        <v>0.5</v>
      </c>
      <c r="E52" s="21">
        <v>0.45</v>
      </c>
      <c r="F52" s="21">
        <v>0.5</v>
      </c>
      <c r="G52" s="21">
        <v>0.45</v>
      </c>
      <c r="H52" s="21">
        <v>0.5</v>
      </c>
      <c r="I52" s="21">
        <v>0.5</v>
      </c>
      <c r="J52" s="21">
        <v>0.35</v>
      </c>
      <c r="K52" s="21">
        <v>0.5</v>
      </c>
      <c r="L52" s="21">
        <v>0.5</v>
      </c>
      <c r="M52" s="21">
        <v>0.4</v>
      </c>
      <c r="N52" s="21">
        <v>0.4</v>
      </c>
      <c r="O52" s="21">
        <v>0.5</v>
      </c>
      <c r="P52" s="21">
        <v>0.35</v>
      </c>
      <c r="Q52" s="21">
        <v>0.5</v>
      </c>
      <c r="R52" s="21">
        <v>0.5</v>
      </c>
      <c r="S52" s="21">
        <v>0.45</v>
      </c>
      <c r="T52" s="22">
        <f t="shared" si="0"/>
        <v>16</v>
      </c>
      <c r="U52" s="23">
        <f t="shared" si="1"/>
        <v>0.45937500000000003</v>
      </c>
      <c r="V52" s="24">
        <f t="shared" si="2"/>
        <v>100</v>
      </c>
      <c r="W52" s="25">
        <f t="shared" si="5"/>
        <v>16</v>
      </c>
      <c r="X52" s="26">
        <f t="shared" si="3"/>
        <v>0.45937500000000003</v>
      </c>
      <c r="Y52" s="27" t="str">
        <f t="shared" si="4"/>
        <v>Cumple</v>
      </c>
    </row>
    <row r="53" spans="1:26" s="16" customFormat="1" ht="18" customHeight="1" x14ac:dyDescent="0.25">
      <c r="A53" s="28">
        <v>51</v>
      </c>
      <c r="B53" s="29">
        <v>1</v>
      </c>
      <c r="C53" s="30" t="s">
        <v>73</v>
      </c>
      <c r="D53" s="31">
        <v>0.5</v>
      </c>
      <c r="E53" s="9">
        <v>0.15</v>
      </c>
      <c r="F53" s="9">
        <v>0.35</v>
      </c>
      <c r="G53" s="9">
        <v>0.1</v>
      </c>
      <c r="H53" s="9">
        <v>0.3</v>
      </c>
      <c r="I53" s="9">
        <v>0.45</v>
      </c>
      <c r="J53" s="9">
        <v>0.5</v>
      </c>
      <c r="K53" s="9">
        <v>0.5</v>
      </c>
      <c r="L53" s="9">
        <v>0.4</v>
      </c>
      <c r="M53" s="9">
        <v>0.4</v>
      </c>
      <c r="N53" s="9">
        <v>0.45</v>
      </c>
      <c r="O53" s="9">
        <v>0.5</v>
      </c>
      <c r="P53" s="9">
        <v>0.5</v>
      </c>
      <c r="Q53" s="9">
        <v>0.5</v>
      </c>
      <c r="R53" s="9" t="s">
        <v>23</v>
      </c>
      <c r="S53" s="9">
        <v>0.4</v>
      </c>
      <c r="T53" s="32">
        <f t="shared" si="0"/>
        <v>15</v>
      </c>
      <c r="U53" s="33">
        <f t="shared" si="1"/>
        <v>0.375</v>
      </c>
      <c r="V53" s="34">
        <f t="shared" si="2"/>
        <v>93.75</v>
      </c>
      <c r="W53" s="35">
        <f t="shared" si="5"/>
        <v>16</v>
      </c>
      <c r="X53" s="36">
        <f t="shared" si="3"/>
        <v>0.375</v>
      </c>
      <c r="Y53" s="37" t="str">
        <f t="shared" si="4"/>
        <v>Cumple</v>
      </c>
    </row>
    <row r="54" spans="1:26" s="16" customFormat="1" ht="18" customHeight="1" x14ac:dyDescent="0.25">
      <c r="A54" s="17">
        <v>52</v>
      </c>
      <c r="B54" s="18">
        <v>0</v>
      </c>
      <c r="C54" s="19" t="s">
        <v>74</v>
      </c>
      <c r="D54" s="20">
        <v>0.5</v>
      </c>
      <c r="E54" s="21">
        <v>0.4</v>
      </c>
      <c r="F54" s="21">
        <v>0.4</v>
      </c>
      <c r="G54" s="21">
        <v>0.2</v>
      </c>
      <c r="H54" s="21">
        <v>0.4</v>
      </c>
      <c r="I54" s="21" t="s">
        <v>23</v>
      </c>
      <c r="J54" s="21">
        <v>0.4</v>
      </c>
      <c r="K54" s="21">
        <v>0.5</v>
      </c>
      <c r="L54" s="21">
        <v>0.4</v>
      </c>
      <c r="M54" s="21">
        <v>0.4</v>
      </c>
      <c r="N54" s="21">
        <v>0.5</v>
      </c>
      <c r="O54" s="21">
        <v>0.5</v>
      </c>
      <c r="P54" s="21">
        <v>0.5</v>
      </c>
      <c r="Q54" s="21">
        <v>0.4</v>
      </c>
      <c r="R54" s="21">
        <v>0.13</v>
      </c>
      <c r="S54" s="21">
        <v>0.5</v>
      </c>
      <c r="T54" s="22">
        <f t="shared" si="0"/>
        <v>15</v>
      </c>
      <c r="U54" s="23">
        <f t="shared" si="1"/>
        <v>0.38312499999999999</v>
      </c>
      <c r="V54" s="24">
        <f t="shared" si="2"/>
        <v>93.75</v>
      </c>
      <c r="W54" s="25">
        <f t="shared" si="5"/>
        <v>16</v>
      </c>
      <c r="X54" s="26">
        <f t="shared" si="3"/>
        <v>0.38312499999999999</v>
      </c>
      <c r="Y54" s="27" t="str">
        <f t="shared" si="4"/>
        <v>Cumple</v>
      </c>
    </row>
    <row r="55" spans="1:26" s="16" customFormat="1" ht="18" customHeight="1" x14ac:dyDescent="0.25">
      <c r="A55" s="28">
        <v>53</v>
      </c>
      <c r="B55" s="29">
        <v>1</v>
      </c>
      <c r="C55" s="30" t="s">
        <v>75</v>
      </c>
      <c r="D55" s="31" t="s">
        <v>23</v>
      </c>
      <c r="E55" s="9">
        <v>0.5</v>
      </c>
      <c r="F55" s="9" t="s">
        <v>23</v>
      </c>
      <c r="G55" s="9">
        <v>0.5</v>
      </c>
      <c r="H55" s="9">
        <v>0.5</v>
      </c>
      <c r="I55" s="9">
        <v>0.5</v>
      </c>
      <c r="J55" s="9">
        <v>0.5</v>
      </c>
      <c r="K55" s="9">
        <v>0.5</v>
      </c>
      <c r="L55" s="9">
        <v>0.5</v>
      </c>
      <c r="M55" s="9">
        <v>0.3</v>
      </c>
      <c r="N55" s="9">
        <v>0.5</v>
      </c>
      <c r="O55" s="9">
        <v>0.5</v>
      </c>
      <c r="P55" s="9" t="s">
        <v>23</v>
      </c>
      <c r="Q55" s="9">
        <v>0.5</v>
      </c>
      <c r="R55" s="9">
        <v>0.4</v>
      </c>
      <c r="S55" s="9">
        <v>0.5</v>
      </c>
      <c r="T55" s="32">
        <f t="shared" si="0"/>
        <v>13</v>
      </c>
      <c r="U55" s="33">
        <f t="shared" si="1"/>
        <v>0.38750000000000001</v>
      </c>
      <c r="V55" s="34">
        <f t="shared" si="2"/>
        <v>81.25</v>
      </c>
      <c r="W55" s="35">
        <f t="shared" si="5"/>
        <v>16</v>
      </c>
      <c r="X55" s="36">
        <f t="shared" si="3"/>
        <v>0.38750000000000001</v>
      </c>
      <c r="Y55" s="37" t="str">
        <f t="shared" si="4"/>
        <v>Cumple</v>
      </c>
    </row>
    <row r="56" spans="1:26" s="16" customFormat="1" ht="18" customHeight="1" x14ac:dyDescent="0.25">
      <c r="A56" s="17">
        <v>54</v>
      </c>
      <c r="B56" s="18">
        <v>0</v>
      </c>
      <c r="C56" s="19" t="s">
        <v>76</v>
      </c>
      <c r="D56" s="20">
        <v>0.5</v>
      </c>
      <c r="E56" s="21">
        <v>0.5</v>
      </c>
      <c r="F56" s="21">
        <v>0.5</v>
      </c>
      <c r="G56" s="21">
        <v>0.45</v>
      </c>
      <c r="H56" s="21">
        <v>0.5</v>
      </c>
      <c r="I56" s="21">
        <v>0.5</v>
      </c>
      <c r="J56" s="21">
        <v>0.5</v>
      </c>
      <c r="K56" s="21">
        <v>0.5</v>
      </c>
      <c r="L56" s="21">
        <v>0.5</v>
      </c>
      <c r="M56" s="21">
        <v>0.4</v>
      </c>
      <c r="N56" s="21">
        <v>0.5</v>
      </c>
      <c r="O56" s="21">
        <v>0.5</v>
      </c>
      <c r="P56" s="21">
        <v>0.45</v>
      </c>
      <c r="Q56" s="21">
        <v>0.5</v>
      </c>
      <c r="R56" s="21">
        <v>0.5</v>
      </c>
      <c r="S56" s="21">
        <v>0.4</v>
      </c>
      <c r="T56" s="22">
        <f t="shared" si="0"/>
        <v>16</v>
      </c>
      <c r="U56" s="23">
        <f t="shared" si="1"/>
        <v>0.48125000000000007</v>
      </c>
      <c r="V56" s="24">
        <f t="shared" si="2"/>
        <v>100</v>
      </c>
      <c r="W56" s="25">
        <f t="shared" si="5"/>
        <v>16</v>
      </c>
      <c r="X56" s="26">
        <f t="shared" si="3"/>
        <v>0.48125000000000007</v>
      </c>
      <c r="Y56" s="27" t="str">
        <f t="shared" si="4"/>
        <v>Cumple</v>
      </c>
    </row>
    <row r="57" spans="1:26" s="16" customFormat="1" ht="18" customHeight="1" x14ac:dyDescent="0.25">
      <c r="A57" s="28">
        <v>55</v>
      </c>
      <c r="B57" s="29">
        <v>1</v>
      </c>
      <c r="C57" s="30" t="s">
        <v>77</v>
      </c>
      <c r="D57" s="31">
        <v>0.5</v>
      </c>
      <c r="E57" s="9">
        <v>0.5</v>
      </c>
      <c r="F57" s="9">
        <v>0.5</v>
      </c>
      <c r="G57" s="9">
        <v>0.5</v>
      </c>
      <c r="H57" s="9">
        <v>0.5</v>
      </c>
      <c r="I57" s="9">
        <v>0.5</v>
      </c>
      <c r="J57" s="9">
        <v>0.5</v>
      </c>
      <c r="K57" s="9">
        <v>0.5</v>
      </c>
      <c r="L57" s="9">
        <v>0.5</v>
      </c>
      <c r="M57" s="9">
        <v>0.45</v>
      </c>
      <c r="N57" s="9">
        <v>0.5</v>
      </c>
      <c r="O57" s="9">
        <v>0.5</v>
      </c>
      <c r="P57" s="9">
        <v>0.5</v>
      </c>
      <c r="Q57" s="9">
        <v>0.5</v>
      </c>
      <c r="R57" s="9">
        <v>0.5</v>
      </c>
      <c r="S57" s="9">
        <v>0.5</v>
      </c>
      <c r="T57" s="32">
        <f t="shared" si="0"/>
        <v>16</v>
      </c>
      <c r="U57" s="33">
        <f t="shared" si="1"/>
        <v>0.49687500000000001</v>
      </c>
      <c r="V57" s="34">
        <f t="shared" si="2"/>
        <v>100</v>
      </c>
      <c r="W57" s="35">
        <f t="shared" si="5"/>
        <v>16</v>
      </c>
      <c r="X57" s="36">
        <f t="shared" si="3"/>
        <v>0.49687500000000001</v>
      </c>
      <c r="Y57" s="37" t="str">
        <f t="shared" si="4"/>
        <v>Cumple</v>
      </c>
      <c r="Z57" s="1"/>
    </row>
    <row r="58" spans="1:26" s="16" customFormat="1" ht="18" customHeight="1" x14ac:dyDescent="0.25">
      <c r="A58" s="17">
        <v>56</v>
      </c>
      <c r="B58" s="18">
        <v>0</v>
      </c>
      <c r="C58" s="19" t="s">
        <v>78</v>
      </c>
      <c r="D58" s="20">
        <v>0.5</v>
      </c>
      <c r="E58" s="21">
        <v>0.5</v>
      </c>
      <c r="F58" s="21">
        <v>0.45</v>
      </c>
      <c r="G58" s="21">
        <v>0.4</v>
      </c>
      <c r="H58" s="21">
        <v>0.4</v>
      </c>
      <c r="I58" s="21">
        <v>0.5</v>
      </c>
      <c r="J58" s="21">
        <v>0.4</v>
      </c>
      <c r="K58" s="21">
        <v>0.5</v>
      </c>
      <c r="L58" s="21">
        <v>0.4</v>
      </c>
      <c r="M58" s="21" t="s">
        <v>23</v>
      </c>
      <c r="N58" s="21">
        <v>0.45</v>
      </c>
      <c r="O58" s="21">
        <v>0.5</v>
      </c>
      <c r="P58" s="21">
        <v>0.5</v>
      </c>
      <c r="Q58" s="21">
        <v>0.4</v>
      </c>
      <c r="R58" s="21" t="s">
        <v>23</v>
      </c>
      <c r="S58" s="21">
        <v>0.45</v>
      </c>
      <c r="T58" s="22">
        <f t="shared" si="0"/>
        <v>14</v>
      </c>
      <c r="U58" s="23">
        <f t="shared" si="1"/>
        <v>0.39687500000000003</v>
      </c>
      <c r="V58" s="24">
        <f t="shared" si="2"/>
        <v>87.5</v>
      </c>
      <c r="W58" s="25">
        <f t="shared" si="5"/>
        <v>16</v>
      </c>
      <c r="X58" s="26">
        <f t="shared" si="3"/>
        <v>0.39687500000000003</v>
      </c>
      <c r="Y58" s="27" t="str">
        <f t="shared" si="4"/>
        <v>Cumple</v>
      </c>
    </row>
    <row r="59" spans="1:26" s="16" customFormat="1" ht="18" customHeight="1" x14ac:dyDescent="0.25">
      <c r="A59" s="28">
        <v>57</v>
      </c>
      <c r="B59" s="29">
        <v>1</v>
      </c>
      <c r="C59" s="30" t="s">
        <v>79</v>
      </c>
      <c r="D59" s="31">
        <v>0.5</v>
      </c>
      <c r="E59" s="9">
        <v>0.5</v>
      </c>
      <c r="F59" s="9">
        <v>0.5</v>
      </c>
      <c r="G59" s="9">
        <v>0.4</v>
      </c>
      <c r="H59" s="9">
        <v>0.4</v>
      </c>
      <c r="I59" s="9">
        <v>0.5</v>
      </c>
      <c r="J59" s="9">
        <v>0.4</v>
      </c>
      <c r="K59" s="9">
        <v>0.5</v>
      </c>
      <c r="L59" s="9">
        <v>0.4</v>
      </c>
      <c r="M59" s="9">
        <v>0.4</v>
      </c>
      <c r="N59" s="9">
        <v>0.5</v>
      </c>
      <c r="O59" s="9">
        <v>0.5</v>
      </c>
      <c r="P59" s="9">
        <v>0.5</v>
      </c>
      <c r="Q59" s="9">
        <v>0.5</v>
      </c>
      <c r="R59" s="9">
        <v>0.4</v>
      </c>
      <c r="S59" s="9">
        <v>0.53</v>
      </c>
      <c r="T59" s="32">
        <f t="shared" si="0"/>
        <v>16</v>
      </c>
      <c r="U59" s="33">
        <f t="shared" si="1"/>
        <v>0.46437500000000004</v>
      </c>
      <c r="V59" s="34">
        <f t="shared" si="2"/>
        <v>100</v>
      </c>
      <c r="W59" s="35">
        <f t="shared" si="5"/>
        <v>16</v>
      </c>
      <c r="X59" s="36">
        <f t="shared" si="3"/>
        <v>0.46437500000000004</v>
      </c>
      <c r="Y59" s="37" t="str">
        <f t="shared" si="4"/>
        <v>Cumple</v>
      </c>
    </row>
    <row r="60" spans="1:26" s="16" customFormat="1" ht="18" customHeight="1" x14ac:dyDescent="0.25">
      <c r="A60" s="17">
        <v>58</v>
      </c>
      <c r="B60" s="18">
        <v>0</v>
      </c>
      <c r="C60" s="19" t="s">
        <v>80</v>
      </c>
      <c r="D60" s="20">
        <v>0.5</v>
      </c>
      <c r="E60" s="21">
        <v>0.5</v>
      </c>
      <c r="F60" s="21">
        <v>0.5</v>
      </c>
      <c r="G60" s="21">
        <v>0.5</v>
      </c>
      <c r="H60" s="21">
        <v>0.5</v>
      </c>
      <c r="I60" s="21">
        <v>0.5</v>
      </c>
      <c r="J60" s="21">
        <v>0.5</v>
      </c>
      <c r="K60" s="21">
        <v>0.5</v>
      </c>
      <c r="L60" s="21">
        <v>0.5</v>
      </c>
      <c r="M60" s="21">
        <v>0.4</v>
      </c>
      <c r="N60" s="21">
        <v>0.5</v>
      </c>
      <c r="O60" s="21">
        <v>0.5</v>
      </c>
      <c r="P60" s="21">
        <v>0.4</v>
      </c>
      <c r="Q60" s="21">
        <v>0.5</v>
      </c>
      <c r="R60" s="21" t="s">
        <v>23</v>
      </c>
      <c r="S60" s="21" t="s">
        <v>23</v>
      </c>
      <c r="T60" s="22">
        <f t="shared" si="0"/>
        <v>14</v>
      </c>
      <c r="U60" s="23">
        <f t="shared" si="1"/>
        <v>0.42500000000000004</v>
      </c>
      <c r="V60" s="24">
        <f t="shared" si="2"/>
        <v>87.5</v>
      </c>
      <c r="W60" s="25">
        <f t="shared" si="5"/>
        <v>16</v>
      </c>
      <c r="X60" s="26">
        <f t="shared" si="3"/>
        <v>0.42500000000000004</v>
      </c>
      <c r="Y60" s="27" t="str">
        <f t="shared" si="4"/>
        <v>Cumple</v>
      </c>
    </row>
    <row r="61" spans="1:26" s="16" customFormat="1" ht="18" customHeight="1" x14ac:dyDescent="0.25">
      <c r="A61" s="28">
        <v>59</v>
      </c>
      <c r="B61" s="29">
        <v>1</v>
      </c>
      <c r="C61" s="30" t="s">
        <v>81</v>
      </c>
      <c r="D61" s="40">
        <v>0.5</v>
      </c>
      <c r="E61" s="9">
        <v>0.4</v>
      </c>
      <c r="F61" s="9">
        <v>0.5</v>
      </c>
      <c r="G61" s="9">
        <v>0.4</v>
      </c>
      <c r="H61" s="9">
        <v>0.5</v>
      </c>
      <c r="I61" s="9">
        <v>0.5</v>
      </c>
      <c r="J61" s="9">
        <v>0.5</v>
      </c>
      <c r="K61" s="9">
        <v>0.4</v>
      </c>
      <c r="L61" s="9">
        <v>0.5</v>
      </c>
      <c r="M61" s="9">
        <v>0.4</v>
      </c>
      <c r="N61" s="9">
        <v>0.5</v>
      </c>
      <c r="O61" s="9">
        <v>0.5</v>
      </c>
      <c r="P61" s="9">
        <v>0.5</v>
      </c>
      <c r="Q61" s="9">
        <v>0.4</v>
      </c>
      <c r="R61" s="9" t="s">
        <v>23</v>
      </c>
      <c r="S61" s="9">
        <v>0.5</v>
      </c>
      <c r="T61" s="32">
        <f t="shared" si="0"/>
        <v>15</v>
      </c>
      <c r="U61" s="33">
        <f t="shared" si="1"/>
        <v>0.4375</v>
      </c>
      <c r="V61" s="34">
        <f t="shared" si="2"/>
        <v>93.75</v>
      </c>
      <c r="W61" s="35">
        <f t="shared" si="5"/>
        <v>16</v>
      </c>
      <c r="X61" s="36">
        <f t="shared" si="3"/>
        <v>0.4375</v>
      </c>
      <c r="Y61" s="37" t="str">
        <f t="shared" si="4"/>
        <v>Cumple</v>
      </c>
    </row>
    <row r="62" spans="1:26" ht="18" customHeight="1" x14ac:dyDescent="0.25">
      <c r="A62" s="17">
        <v>60</v>
      </c>
      <c r="B62" s="18">
        <v>0</v>
      </c>
      <c r="C62" s="19" t="s">
        <v>82</v>
      </c>
      <c r="D62" s="20">
        <v>0.5</v>
      </c>
      <c r="E62" s="21">
        <v>0.15</v>
      </c>
      <c r="F62" s="21">
        <v>0.5</v>
      </c>
      <c r="G62" s="21">
        <v>0.5</v>
      </c>
      <c r="H62" s="21">
        <v>0.5</v>
      </c>
      <c r="I62" s="21">
        <v>0.4</v>
      </c>
      <c r="J62" s="21">
        <v>0.45</v>
      </c>
      <c r="K62" s="21">
        <v>0.5</v>
      </c>
      <c r="L62" s="21">
        <v>0.5</v>
      </c>
      <c r="M62" s="21">
        <v>0.5</v>
      </c>
      <c r="N62" s="21">
        <v>0.45</v>
      </c>
      <c r="O62" s="21">
        <v>0.5</v>
      </c>
      <c r="P62" s="21">
        <v>0.5</v>
      </c>
      <c r="Q62" s="21">
        <v>0.5</v>
      </c>
      <c r="R62" s="21">
        <v>0.5</v>
      </c>
      <c r="S62" s="21">
        <v>0.5</v>
      </c>
      <c r="T62" s="22">
        <f t="shared" si="0"/>
        <v>16</v>
      </c>
      <c r="U62" s="23">
        <f t="shared" si="1"/>
        <v>0.46562500000000001</v>
      </c>
      <c r="V62" s="24">
        <f t="shared" si="2"/>
        <v>100</v>
      </c>
      <c r="W62" s="25">
        <f>W61</f>
        <v>16</v>
      </c>
      <c r="X62" s="26">
        <f t="shared" si="3"/>
        <v>0.46562500000000001</v>
      </c>
      <c r="Y62" s="27" t="str">
        <f t="shared" si="4"/>
        <v>Cumple</v>
      </c>
      <c r="Z62" s="16"/>
    </row>
    <row r="63" spans="1:26" ht="18" customHeight="1" thickBot="1" x14ac:dyDescent="0.3">
      <c r="A63" s="41">
        <v>61</v>
      </c>
      <c r="B63" s="42">
        <v>1</v>
      </c>
      <c r="C63" s="43" t="s">
        <v>83</v>
      </c>
      <c r="D63" s="44">
        <v>0.5</v>
      </c>
      <c r="E63" s="45">
        <v>0.5</v>
      </c>
      <c r="F63" s="45">
        <v>0.4</v>
      </c>
      <c r="G63" s="45">
        <v>0.5</v>
      </c>
      <c r="H63" s="45">
        <v>0.2</v>
      </c>
      <c r="I63" s="45">
        <v>0.5</v>
      </c>
      <c r="J63" s="45">
        <v>0.5</v>
      </c>
      <c r="K63" s="45">
        <v>0.5</v>
      </c>
      <c r="L63" s="45">
        <v>0.5</v>
      </c>
      <c r="M63" s="45">
        <v>0.5</v>
      </c>
      <c r="N63" s="45">
        <v>0.5</v>
      </c>
      <c r="O63" s="45">
        <v>0.5</v>
      </c>
      <c r="P63" s="45">
        <v>0.5</v>
      </c>
      <c r="Q63" s="45">
        <v>0.5</v>
      </c>
      <c r="R63" s="45">
        <v>0.4</v>
      </c>
      <c r="S63" s="45">
        <v>0.5</v>
      </c>
      <c r="T63" s="46">
        <f t="shared" si="0"/>
        <v>16</v>
      </c>
      <c r="U63" s="47">
        <f t="shared" si="1"/>
        <v>0.46875</v>
      </c>
      <c r="V63" s="48">
        <f t="shared" si="2"/>
        <v>100</v>
      </c>
      <c r="W63" s="49">
        <f t="shared" si="5"/>
        <v>16</v>
      </c>
      <c r="X63" s="50">
        <f t="shared" si="3"/>
        <v>0.46875</v>
      </c>
      <c r="Y63" s="51" t="str">
        <f t="shared" si="4"/>
        <v>Cumple</v>
      </c>
      <c r="Z63" s="16"/>
    </row>
    <row r="64" spans="1:26" ht="10.8" thickTop="1" x14ac:dyDescent="0.2">
      <c r="D64" s="53">
        <f t="shared" ref="D64:R64" si="6">COUNTIF(D3:D63,"&lt;&gt;-")</f>
        <v>58</v>
      </c>
      <c r="E64" s="53">
        <f t="shared" si="6"/>
        <v>59</v>
      </c>
      <c r="F64" s="53">
        <f>COUNTIF(F3:F63,"&lt;&gt;-")</f>
        <v>58</v>
      </c>
      <c r="G64" s="53">
        <f t="shared" si="6"/>
        <v>59</v>
      </c>
      <c r="H64" s="54">
        <f t="shared" si="6"/>
        <v>59</v>
      </c>
      <c r="I64" s="54">
        <f t="shared" si="6"/>
        <v>57</v>
      </c>
      <c r="J64" s="54">
        <f t="shared" si="6"/>
        <v>59</v>
      </c>
      <c r="K64" s="54">
        <f t="shared" si="6"/>
        <v>56</v>
      </c>
      <c r="L64" s="54">
        <f t="shared" si="6"/>
        <v>59</v>
      </c>
      <c r="M64" s="54">
        <f t="shared" si="6"/>
        <v>57</v>
      </c>
      <c r="N64" s="54">
        <f t="shared" si="6"/>
        <v>58</v>
      </c>
      <c r="O64" s="54">
        <f t="shared" si="6"/>
        <v>56</v>
      </c>
      <c r="P64" s="54">
        <f t="shared" si="6"/>
        <v>56</v>
      </c>
      <c r="Q64" s="54">
        <f t="shared" si="6"/>
        <v>58</v>
      </c>
      <c r="R64" s="54">
        <f t="shared" si="6"/>
        <v>44</v>
      </c>
      <c r="S64" s="54">
        <f>COUNTIF(S3:S63,"&lt;&gt;-")</f>
        <v>57</v>
      </c>
      <c r="V64" s="1">
        <f>COUNTIF(V3:V63,"&lt;78")</f>
        <v>3</v>
      </c>
    </row>
    <row r="65" spans="4:21" ht="85.2" customHeight="1" x14ac:dyDescent="0.25">
      <c r="D65" s="59" t="s">
        <v>84</v>
      </c>
      <c r="E65" s="59" t="s">
        <v>85</v>
      </c>
      <c r="F65" s="59" t="s">
        <v>86</v>
      </c>
      <c r="G65" s="59" t="s">
        <v>87</v>
      </c>
      <c r="H65" s="59" t="s">
        <v>88</v>
      </c>
      <c r="I65" s="59" t="s">
        <v>89</v>
      </c>
      <c r="J65" s="59" t="s">
        <v>90</v>
      </c>
      <c r="K65" s="59" t="s">
        <v>91</v>
      </c>
      <c r="L65" s="60" t="s">
        <v>92</v>
      </c>
      <c r="M65" s="59" t="s">
        <v>93</v>
      </c>
      <c r="N65" s="59" t="s">
        <v>94</v>
      </c>
      <c r="O65" s="59" t="s">
        <v>95</v>
      </c>
      <c r="P65" s="59" t="s">
        <v>96</v>
      </c>
      <c r="Q65" s="59" t="s">
        <v>97</v>
      </c>
      <c r="R65" s="59" t="s">
        <v>102</v>
      </c>
      <c r="S65" s="59" t="s">
        <v>103</v>
      </c>
    </row>
    <row r="66" spans="4:21" x14ac:dyDescent="0.25">
      <c r="D66" s="61"/>
      <c r="E66" s="59"/>
      <c r="F66" s="59"/>
      <c r="G66" s="59"/>
      <c r="H66" s="59"/>
      <c r="I66" s="59"/>
      <c r="J66" s="59"/>
      <c r="K66" s="59"/>
      <c r="L66" s="59"/>
      <c r="M66" s="62"/>
      <c r="N66" s="59"/>
      <c r="O66" s="59"/>
      <c r="P66" s="59"/>
      <c r="Q66" s="59"/>
      <c r="R66" s="59"/>
      <c r="S66" s="59"/>
    </row>
    <row r="67" spans="4:21" x14ac:dyDescent="0.25"/>
  </sheetData>
  <sheetProtection algorithmName="SHA-512" hashValue="E+e6LNwIpkAkh4x/7vP7xAleg4GwbhaBImbGo1oJgr+NMAV9BuDlzjfEu2ca6EHpEjqMwJ7vfWYVB4VRDZaJ/w==" saltValue="GvsBXmJkJHPwd//YTnI92g==" spinCount="100000" sheet="1" selectLockedCells="1" selectUnlockedCells="1"/>
  <mergeCells count="23">
    <mergeCell ref="U1:U2"/>
    <mergeCell ref="V1:V2"/>
    <mergeCell ref="W1:W2"/>
    <mergeCell ref="X1:X2"/>
    <mergeCell ref="Y1:Y2"/>
    <mergeCell ref="T1:T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H1:H2"/>
    <mergeCell ref="A1:C1"/>
    <mergeCell ref="D1:D2"/>
    <mergeCell ref="E1:E2"/>
    <mergeCell ref="F1:F2"/>
    <mergeCell ref="G1:G2"/>
  </mergeCells>
  <conditionalFormatting sqref="V3:V63">
    <cfRule type="cellIs" dxfId="1" priority="1" operator="lessThan">
      <formula>77.77</formula>
    </cfRule>
  </conditionalFormatting>
  <conditionalFormatting sqref="X3:X63">
    <cfRule type="cellIs" dxfId="0" priority="2" operator="greaterThan">
      <formula>0</formula>
    </cfRule>
  </conditionalFormatting>
  <printOptions horizontalCentered="1" gridLines="1"/>
  <pageMargins left="0.55118110236220474" right="0.43307086614173229" top="0.51181102362204722" bottom="0.47244094488188981" header="0.31496062992125984" footer="0"/>
  <pageSetup paperSize="5" scale="75" orientation="landscape" r:id="rId1"/>
  <headerFooter alignWithMargins="0">
    <oddHeader>&amp;LMG-1410 GRUPO 05&amp;CTAREAS OBLIGATORIAS DEL SEMESTRE 2024-2&amp;R&amp;D</oddHeader>
    <oddFooter>&amp;LQFB EDUARDO BONILLA ESPINOSA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T-Oblig</vt:lpstr>
      <vt:lpstr>'T-Oblig'!Área_de_impresión</vt:lpstr>
      <vt:lpstr>'T-Oblig'!Títulos_a_imprimir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actualizacionacadfq</dc:creator>
  <cp:lastModifiedBy>actualizacionacadfq</cp:lastModifiedBy>
  <dcterms:created xsi:type="dcterms:W3CDTF">2024-05-14T19:32:42Z</dcterms:created>
  <dcterms:modified xsi:type="dcterms:W3CDTF">2024-05-30T18:41:14Z</dcterms:modified>
</cp:coreProperties>
</file>